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629"/>
  <workbookPr codeName="Tento_zošit" defaultThemeVersion="124226"/>
  <mc:AlternateContent xmlns:mc="http://schemas.openxmlformats.org/markup-compatibility/2006">
    <mc:Choice Requires="x15">
      <x15ac:absPath xmlns:x15ac="http://schemas.microsoft.com/office/spreadsheetml/2010/11/ac" url="D:\Používatelia\heregova\Pracovná plocha\SÚŤAŽE\2021\Obnova Ružového parku\_RP_VYKAZY VYMER_2021\RP_08_Trnavka_VV_2021\"/>
    </mc:Choice>
  </mc:AlternateContent>
  <xr:revisionPtr revIDLastSave="0" documentId="13_ncr:1_{DC98B154-90C0-4912-83CF-05456907C24C}" xr6:coauthVersionLast="43" xr6:coauthVersionMax="43" xr10:uidLastSave="{00000000-0000-0000-0000-000000000000}"/>
  <bookViews>
    <workbookView xWindow="-120" yWindow="-120" windowWidth="25440" windowHeight="15390" xr2:uid="{00000000-000D-0000-FFFF-FFFF00000000}"/>
  </bookViews>
  <sheets>
    <sheet name="VV" sheetId="1" r:id="rId1"/>
  </sheets>
  <definedNames>
    <definedName name="_xlnm.Print_Area" localSheetId="0">VV!$A$9:$L$69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48" i="1" l="1"/>
  <c r="J13" i="1" l="1"/>
  <c r="J40" i="1"/>
  <c r="J12" i="1" l="1"/>
  <c r="J58" i="1"/>
  <c r="K33" i="1"/>
  <c r="J33" i="1"/>
  <c r="K48" i="1" l="1"/>
  <c r="K13" i="1" l="1"/>
  <c r="K40" i="1"/>
  <c r="K69" i="1" l="1"/>
  <c r="K12" i="1"/>
  <c r="J69" i="1"/>
</calcChain>
</file>

<file path=xl/sharedStrings.xml><?xml version="1.0" encoding="utf-8"?>
<sst xmlns="http://schemas.openxmlformats.org/spreadsheetml/2006/main" count="115" uniqueCount="90">
  <si>
    <r>
      <rPr>
        <b/>
        <sz val="10.5"/>
        <rFont val="Arial"/>
        <family val="2"/>
      </rPr>
      <t>HSV</t>
    </r>
  </si>
  <si>
    <r>
      <rPr>
        <b/>
        <sz val="10.5"/>
        <rFont val="Arial"/>
        <family val="2"/>
      </rPr>
      <t>Práce a dodávky HSV</t>
    </r>
  </si>
  <si>
    <r>
      <rPr>
        <b/>
        <sz val="9"/>
        <rFont val="Arial"/>
        <family val="2"/>
      </rPr>
      <t>Zemné práce</t>
    </r>
  </si>
  <si>
    <r>
      <rPr>
        <sz val="7.5"/>
        <rFont val="Arial"/>
        <family val="2"/>
      </rPr>
      <t>Čerpanie vody na dopravnú výšku do 10 m s priemerným prítokom litrov za minútu nad 100 do 500 l</t>
    </r>
  </si>
  <si>
    <r>
      <rPr>
        <sz val="7.5"/>
        <rFont val="Arial"/>
        <family val="2"/>
      </rPr>
      <t>hod</t>
    </r>
  </si>
  <si>
    <r>
      <rPr>
        <sz val="7.5"/>
        <rFont val="Arial"/>
        <family val="2"/>
      </rPr>
      <t>Odvedenie vody potrubím pri priemere potrubia DN nad 250 do 300</t>
    </r>
  </si>
  <si>
    <r>
      <rPr>
        <sz val="7.5"/>
        <rFont val="Arial"/>
        <family val="2"/>
      </rPr>
      <t>m</t>
    </r>
  </si>
  <si>
    <r>
      <rPr>
        <sz val="7.5"/>
        <rFont val="Arial"/>
        <family val="2"/>
      </rPr>
      <t>Čistenie koryta vodotoku šírky dna 5m hĺbka do 2, 5m hornina1-2</t>
    </r>
  </si>
  <si>
    <r>
      <rPr>
        <sz val="7.5"/>
        <rFont val="Arial"/>
        <family val="2"/>
      </rPr>
      <t>m3</t>
    </r>
  </si>
  <si>
    <r>
      <rPr>
        <sz val="7.5"/>
        <rFont val="Arial"/>
        <family val="2"/>
      </rPr>
      <t>Vodorovné premiestnenie výkopku po spevnenej ceste z horniny tr.1-4, nad 100 do 1000 m3 na vzdialenosť</t>
    </r>
    <r>
      <rPr>
        <sz val="7.5"/>
        <rFont val="Times New Roman"/>
        <family val="1"/>
      </rPr>
      <t xml:space="preserve"> </t>
    </r>
    <r>
      <rPr>
        <sz val="7.5"/>
        <rFont val="Arial"/>
        <family val="2"/>
      </rPr>
      <t>do 3000 m</t>
    </r>
  </si>
  <si>
    <r>
      <rPr>
        <sz val="7.5"/>
        <rFont val="Arial"/>
        <family val="2"/>
      </rPr>
      <t>Vodorovné premiestnenie výkopku po spevnenej ceste z horniny tr.1-4, nad 100 do 1000 m3, príplatok k cene za každých ďalšich a začatých 1000 m</t>
    </r>
  </si>
  <si>
    <r>
      <rPr>
        <sz val="7.5"/>
        <rFont val="Arial"/>
        <family val="2"/>
      </rPr>
      <t>Poplatok za skladovanie - zemina a kamenivo (17 05) ostatné</t>
    </r>
  </si>
  <si>
    <r>
      <rPr>
        <sz val="7.5"/>
        <rFont val="Arial"/>
        <family val="2"/>
      </rPr>
      <t>t</t>
    </r>
  </si>
  <si>
    <r>
      <rPr>
        <sz val="7.5"/>
        <rFont val="Arial"/>
        <family val="2"/>
      </rPr>
      <t>Zhotovenie vrstvy z geotextílie na upravenom povrchu sklon do 1 : 5 , šírky od 0 do 3 m</t>
    </r>
  </si>
  <si>
    <r>
      <rPr>
        <sz val="7.5"/>
        <rFont val="Arial"/>
        <family val="2"/>
      </rPr>
      <t>m2</t>
    </r>
  </si>
  <si>
    <r>
      <rPr>
        <i/>
        <sz val="7.5"/>
        <rFont val="Arial"/>
        <family val="2"/>
      </rPr>
      <t>m2</t>
    </r>
  </si>
  <si>
    <r>
      <rPr>
        <sz val="7.5"/>
        <rFont val="Arial"/>
        <family val="2"/>
      </rPr>
      <t>Zásyp geobuniek výšky nad 200 mm pre stabilizáciu podkladu</t>
    </r>
  </si>
  <si>
    <r>
      <rPr>
        <i/>
        <sz val="7.5"/>
        <rFont val="Arial"/>
        <family val="2"/>
      </rPr>
      <t>Štrkopiesok frakcia 0-8 mm, STN EN 12620 + A1</t>
    </r>
  </si>
  <si>
    <r>
      <rPr>
        <i/>
        <sz val="7.5"/>
        <rFont val="Arial"/>
        <family val="2"/>
      </rPr>
      <t>t</t>
    </r>
  </si>
  <si>
    <r>
      <rPr>
        <i/>
        <sz val="7.5"/>
        <rFont val="Arial"/>
        <family val="2"/>
      </rPr>
      <t>Kamenivo ťažené hrubé frakcia 16-22 mm, STN EN 12620 + A1</t>
    </r>
  </si>
  <si>
    <r>
      <rPr>
        <sz val="7.5"/>
        <rFont val="Arial"/>
        <family val="2"/>
      </rPr>
      <t>Geobunky pre stabilizáciu podkladu z HDPE výšky 50 mm nad 38 buniek/m2 sklon do 1 : 5</t>
    </r>
  </si>
  <si>
    <r>
      <rPr>
        <sz val="7.5"/>
        <rFont val="Arial"/>
        <family val="2"/>
      </rPr>
      <t>Zásyp geobuniek výšky do 200 mm pre stabilizáciu</t>
    </r>
  </si>
  <si>
    <r>
      <rPr>
        <i/>
        <sz val="7.5"/>
        <rFont val="Arial"/>
        <family val="2"/>
      </rPr>
      <t>Štrkopiesok frakcia 8-16 mm, STN EN 12620 + A1</t>
    </r>
  </si>
  <si>
    <r>
      <rPr>
        <sz val="7.5"/>
        <rFont val="Arial"/>
        <family val="2"/>
      </rPr>
      <t>Rovnanina z lomového kameňa nad 3 m3, hm. kameňov do 80 kg s urovnaním povrchu a vyklinovaním škár</t>
    </r>
  </si>
  <si>
    <r>
      <rPr>
        <sz val="7.5"/>
        <rFont val="Arial"/>
        <family val="2"/>
      </rPr>
      <t>Rovnanina z lomového kameňa nad 3 m3, z kameňa triedeneho,hm. kameňov do 80 kg oživená</t>
    </r>
  </si>
  <si>
    <r>
      <rPr>
        <sz val="7.5"/>
        <rFont val="Arial"/>
        <family val="2"/>
      </rPr>
      <t>Príplatok k cenám za vypracovanie líc</t>
    </r>
  </si>
  <si>
    <r>
      <rPr>
        <i/>
        <sz val="7.5"/>
        <rFont val="Arial"/>
        <family val="2"/>
      </rPr>
      <t>Zemina pre terénne úpravy - zásypová</t>
    </r>
  </si>
  <si>
    <r>
      <rPr>
        <sz val="7.5"/>
        <rFont val="Arial"/>
        <family val="2"/>
      </rPr>
      <t>Osadenie kopaku</t>
    </r>
  </si>
  <si>
    <r>
      <rPr>
        <i/>
        <sz val="7.5"/>
        <rFont val="Arial"/>
        <family val="2"/>
      </rPr>
      <t>Kopák hrubý pre murivo z vyvretých hornín</t>
    </r>
  </si>
  <si>
    <r>
      <rPr>
        <i/>
        <sz val="7.5"/>
        <rFont val="Arial"/>
        <family val="2"/>
      </rPr>
      <t>ks</t>
    </r>
  </si>
  <si>
    <r>
      <rPr>
        <sz val="7.5"/>
        <rFont val="Arial"/>
        <family val="2"/>
      </rPr>
      <t>ks</t>
    </r>
  </si>
  <si>
    <r>
      <rPr>
        <sz val="7.5"/>
        <rFont val="Arial"/>
        <family val="2"/>
      </rPr>
      <t>Presun hmôt pre úpravy vodných tokov a kanály dĺžky do 7000 m, hrádze ochranné, rybničné a ostatné</t>
    </r>
  </si>
  <si>
    <r>
      <rPr>
        <b/>
        <sz val="10.5"/>
        <rFont val="Arial"/>
        <family val="2"/>
      </rPr>
      <t>M</t>
    </r>
  </si>
  <si>
    <r>
      <rPr>
        <b/>
        <sz val="10.5"/>
        <rFont val="Arial"/>
        <family val="2"/>
      </rPr>
      <t>Práce a dodávky M</t>
    </r>
  </si>
  <si>
    <r>
      <rPr>
        <b/>
        <sz val="9"/>
        <rFont val="Arial"/>
        <family val="2"/>
      </rPr>
      <t>23-M</t>
    </r>
  </si>
  <si>
    <r>
      <rPr>
        <b/>
        <sz val="9"/>
        <rFont val="Arial"/>
        <family val="2"/>
      </rPr>
      <t>Montáže potrubia</t>
    </r>
  </si>
  <si>
    <r>
      <rPr>
        <sz val="7.5"/>
        <rFont val="Arial"/>
        <family val="2"/>
      </rPr>
      <t>Kladenie vriec plnených pieskom</t>
    </r>
  </si>
  <si>
    <r>
      <rPr>
        <i/>
        <sz val="7.5"/>
        <rFont val="Arial"/>
        <family val="2"/>
      </rPr>
      <t>Vrece s pieskom pre manipulácie</t>
    </r>
  </si>
  <si>
    <r>
      <rPr>
        <sz val="7.5"/>
        <rFont val="Arial"/>
        <family val="2"/>
      </rPr>
      <t>HZS000111</t>
    </r>
  </si>
  <si>
    <r>
      <rPr>
        <sz val="7.5"/>
        <rFont val="Arial"/>
        <family val="2"/>
      </rPr>
      <t>Stavebno montážne práce menej náročne, pomocné alebo manupulačné (Tr. 1) v rozsahu viac ako 8 hodín</t>
    </r>
  </si>
  <si>
    <t xml:space="preserve">            Zakladanie       </t>
  </si>
  <si>
    <t>ks</t>
  </si>
  <si>
    <t xml:space="preserve">Celkom                                                                                              </t>
  </si>
  <si>
    <t>Presun hmôt HSV</t>
  </si>
  <si>
    <t xml:space="preserve"> Vodorovné konštrukcie         </t>
  </si>
  <si>
    <r>
      <rPr>
        <b/>
        <sz val="9"/>
        <rFont val="Arial"/>
        <family val="2"/>
      </rPr>
      <t>Č.</t>
    </r>
  </si>
  <si>
    <r>
      <rPr>
        <b/>
        <sz val="9"/>
        <rFont val="Arial"/>
        <family val="2"/>
      </rPr>
      <t>Kód položky</t>
    </r>
  </si>
  <si>
    <r>
      <rPr>
        <b/>
        <sz val="9"/>
        <rFont val="Arial"/>
        <family val="2"/>
      </rPr>
      <t>Popis</t>
    </r>
  </si>
  <si>
    <r>
      <rPr>
        <b/>
        <sz val="9"/>
        <rFont val="Arial"/>
        <family val="2"/>
      </rPr>
      <t>MJ</t>
    </r>
  </si>
  <si>
    <r>
      <rPr>
        <b/>
        <sz val="9"/>
        <rFont val="Arial"/>
        <family val="2"/>
      </rPr>
      <t>Množstvo celkom</t>
    </r>
  </si>
  <si>
    <r>
      <rPr>
        <b/>
        <sz val="9"/>
        <rFont val="Arial"/>
        <family val="2"/>
      </rPr>
      <t>Cena jednotková</t>
    </r>
  </si>
  <si>
    <r>
      <rPr>
        <b/>
        <sz val="9"/>
        <rFont val="Arial"/>
        <family val="2"/>
      </rPr>
      <t>Cena celkom</t>
    </r>
  </si>
  <si>
    <r>
      <rPr>
        <b/>
        <sz val="9"/>
        <rFont val="Arial"/>
        <family val="2"/>
      </rPr>
      <t>Hmotnosť</t>
    </r>
    <r>
      <rPr>
        <b/>
        <sz val="9"/>
        <rFont val="Times New Roman"/>
        <family val="1"/>
      </rPr>
      <t xml:space="preserve"> </t>
    </r>
    <r>
      <rPr>
        <b/>
        <sz val="9"/>
        <rFont val="Arial"/>
        <family val="2"/>
      </rPr>
      <t>celkom</t>
    </r>
  </si>
  <si>
    <t>Geotextília polypropylénová, 300 g/m2, netkaná separačno-filtračná geotextília</t>
  </si>
  <si>
    <t>Montáž geobuniek z HDPE výšky300 mm do 32 buniek/m2 sklon nad 1 : 2,5 do 1 : 1</t>
  </si>
  <si>
    <t>Geobunky s dierovanou stenou, výška 300 mm, 32
buniek/m2 – 32/150 3,5x6,66 m, pre protieróznu ochranu a
konštrukčné základy, HDPE</t>
  </si>
  <si>
    <t>Ostatné konštrukcie a práce - búranie</t>
  </si>
  <si>
    <t>Osadenie kotiev vrátane vyvŕtania otvoru nad 10 do 14 mm</t>
  </si>
  <si>
    <t>Vrty príklepovým vrtákom do D 18 mm do stien alebo smerom dole do betónu -0.00001t</t>
  </si>
  <si>
    <t>cm</t>
  </si>
  <si>
    <t>Chemická kotva dvojzložková, na kotvenie stredného zaťaženia</t>
  </si>
  <si>
    <t>l</t>
  </si>
  <si>
    <t>m</t>
  </si>
  <si>
    <t>Stavebno montážne práce náročnejšie, ucelené, obtiažne, rutinné (Tr. 2) v rozsahu viac ako 8 hodín náročnejšie</t>
  </si>
  <si>
    <t>HZS000112</t>
  </si>
  <si>
    <t xml:space="preserve">HZS                                                     </t>
  </si>
  <si>
    <t xml:space="preserve"> Hodinové zúčtovacie sadzby                          </t>
  </si>
  <si>
    <t>Stavba: Obnova Ružoveho parku</t>
  </si>
  <si>
    <t xml:space="preserve">Zhotoviteľ:  </t>
  </si>
  <si>
    <t>Objekt: S 08 Vodny tok</t>
  </si>
  <si>
    <t xml:space="preserve">Spracoval: </t>
  </si>
  <si>
    <t>Objednávateľ: MsÚ TRNAVA</t>
  </si>
  <si>
    <t xml:space="preserve">Kotva oceľová pre stredné zaťaženie 16x7 </t>
  </si>
  <si>
    <t xml:space="preserve">Zvislé konštrukcie         </t>
  </si>
  <si>
    <t>Betón nadzákladových múrov, železový (bez výstuže) tr. C 40/50</t>
  </si>
  <si>
    <t>Zhotovenie výstuže nadzákladových múrov z betonárskej ocele</t>
  </si>
  <si>
    <t>m3</t>
  </si>
  <si>
    <t>Výstuž do betónu z ocele 10 505 (B500) D 12 mm</t>
  </si>
  <si>
    <t>Debnenie múrov a valov zvislých aj sklonených, výšky do 20 m zhotovenie</t>
  </si>
  <si>
    <t>m2</t>
  </si>
  <si>
    <t xml:space="preserve">Debnenie múrov a valov zvislých aj sklonených, výšky do 20 m odstránenie </t>
  </si>
  <si>
    <t>Búranie muriva alebo vybúranie otvorov plochy nad 4 m2 z betónu prostého nadzákladného,  -2,20000t</t>
  </si>
  <si>
    <t>Kompozitná tyč  D 14 mm, dĺžka 2000 mm</t>
  </si>
  <si>
    <t>Vnútrostavenisková doprava sutiny a vybúraných hmôt do 10 m</t>
  </si>
  <si>
    <t>t</t>
  </si>
  <si>
    <t>Vnútrostavenisková doprava sutiny a vybúraných hmôt za
každých ďalších 5 m</t>
  </si>
  <si>
    <r>
      <t>Miesto: Trnava, k.u. Trnava    Dátum</t>
    </r>
    <r>
      <rPr>
        <vertAlign val="subscript"/>
        <sz val="8"/>
        <rFont val="Arial"/>
        <family val="2"/>
        <charset val="238"/>
      </rPr>
      <t>:</t>
    </r>
    <r>
      <rPr>
        <sz val="8"/>
        <rFont val="Arial"/>
        <family val="2"/>
        <charset val="238"/>
      </rPr>
      <t xml:space="preserve"> 26.3.2021</t>
    </r>
  </si>
  <si>
    <t>VÝKAZ VÝMER</t>
  </si>
  <si>
    <t>Zákonný poplatok obci NEPODLIEHA ZDANENIU</t>
  </si>
  <si>
    <t>ekvivalent/ výrobok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</si>
</sst>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"/>
    <numFmt numFmtId="165" formatCode="0.000"/>
  </numFmts>
  <fonts count="36" x14ac:knownFonts="1">
    <font>
      <sz val="10"/>
      <color rgb="FF000000"/>
      <name val="Times New Roman"/>
      <charset val="204"/>
    </font>
    <font>
      <sz val="7.5"/>
      <name val="Arial"/>
      <family val="2"/>
      <charset val="238"/>
    </font>
    <font>
      <b/>
      <sz val="12"/>
      <name val="Arial"/>
      <family val="2"/>
      <charset val="238"/>
    </font>
    <font>
      <b/>
      <sz val="10.5"/>
      <name val="Arial"/>
      <family val="2"/>
      <charset val="238"/>
    </font>
    <font>
      <b/>
      <sz val="10.5"/>
      <color rgb="FF000000"/>
      <name val="Arial"/>
      <family val="2"/>
    </font>
    <font>
      <b/>
      <sz val="9"/>
      <color rgb="FF000000"/>
      <name val="Arial"/>
      <family val="2"/>
    </font>
    <font>
      <b/>
      <sz val="9"/>
      <name val="Arial"/>
      <family val="2"/>
      <charset val="238"/>
    </font>
    <font>
      <sz val="7.5"/>
      <color rgb="FF000000"/>
      <name val="Arial"/>
      <family val="2"/>
    </font>
    <font>
      <i/>
      <sz val="7.5"/>
      <color rgb="FF000000"/>
      <name val="Arial"/>
      <family val="2"/>
    </font>
    <font>
      <i/>
      <sz val="7.5"/>
      <name val="Arial"/>
      <family val="2"/>
      <charset val="238"/>
    </font>
    <font>
      <sz val="7.5"/>
      <name val="Arial"/>
      <family val="2"/>
    </font>
    <font>
      <sz val="7.5"/>
      <name val="Times New Roman"/>
      <family val="1"/>
    </font>
    <font>
      <b/>
      <sz val="10.5"/>
      <name val="Arial"/>
      <family val="2"/>
    </font>
    <font>
      <b/>
      <sz val="9"/>
      <name val="Arial"/>
      <family val="2"/>
    </font>
    <font>
      <b/>
      <vertAlign val="superscript"/>
      <sz val="9"/>
      <name val="Arial"/>
      <family val="2"/>
    </font>
    <font>
      <i/>
      <sz val="7.5"/>
      <name val="Arial"/>
      <family val="2"/>
    </font>
    <font>
      <b/>
      <vertAlign val="superscript"/>
      <sz val="10.5"/>
      <name val="Arial"/>
      <family val="2"/>
    </font>
    <font>
      <sz val="10"/>
      <color rgb="FF000000"/>
      <name val="Times New Roman"/>
      <family val="1"/>
      <charset val="238"/>
    </font>
    <font>
      <b/>
      <vertAlign val="superscript"/>
      <sz val="12"/>
      <name val="Arial"/>
      <family val="2"/>
    </font>
    <font>
      <b/>
      <sz val="9"/>
      <name val="Arial"/>
      <family val="2"/>
      <charset val="238"/>
    </font>
    <font>
      <sz val="10"/>
      <name val="Arial"/>
      <family val="2"/>
      <charset val="238"/>
    </font>
    <font>
      <b/>
      <sz val="8"/>
      <name val="Arial"/>
      <family val="2"/>
      <charset val="238"/>
    </font>
    <font>
      <b/>
      <sz val="9"/>
      <color rgb="FF000000"/>
      <name val="Times New Roman"/>
      <family val="1"/>
      <charset val="238"/>
    </font>
    <font>
      <b/>
      <sz val="9"/>
      <name val="Times New Roman"/>
      <family val="1"/>
    </font>
    <font>
      <sz val="9"/>
      <color rgb="FF000000"/>
      <name val="Times New Roman"/>
      <family val="1"/>
      <charset val="238"/>
    </font>
    <font>
      <b/>
      <sz val="10.5"/>
      <color rgb="FF000000"/>
      <name val="Arial"/>
      <family val="2"/>
      <charset val="238"/>
    </font>
    <font>
      <i/>
      <sz val="7.5"/>
      <name val="Arial"/>
      <family val="2"/>
      <charset val="238"/>
    </font>
    <font>
      <sz val="7.5"/>
      <name val="Arial"/>
      <family val="2"/>
      <charset val="238"/>
    </font>
    <font>
      <sz val="8"/>
      <name val="MS Sans Serif"/>
      <family val="2"/>
      <charset val="238"/>
    </font>
    <font>
      <b/>
      <sz val="14"/>
      <name val="Arial"/>
      <family val="2"/>
      <charset val="238"/>
    </font>
    <font>
      <sz val="10"/>
      <name val="MS Sans Serif"/>
      <family val="2"/>
      <charset val="238"/>
    </font>
    <font>
      <sz val="8"/>
      <name val="MS Sans Serif"/>
      <family val="2"/>
      <charset val="238"/>
    </font>
    <font>
      <sz val="8"/>
      <name val="Arial"/>
      <family val="2"/>
      <charset val="238"/>
    </font>
    <font>
      <vertAlign val="subscript"/>
      <sz val="8"/>
      <name val="Arial"/>
      <family val="2"/>
      <charset val="238"/>
    </font>
    <font>
      <b/>
      <vertAlign val="superscript"/>
      <sz val="16"/>
      <name val="Arial"/>
      <family val="2"/>
    </font>
    <font>
      <sz val="8"/>
      <name val="Arial CE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3">
    <xf numFmtId="0" fontId="0" fillId="0" borderId="0"/>
    <xf numFmtId="0" fontId="28" fillId="0" borderId="0" applyAlignment="0">
      <alignment vertical="top" wrapText="1"/>
      <protection locked="0"/>
    </xf>
    <xf numFmtId="0" fontId="28" fillId="0" borderId="0" applyAlignment="0">
      <alignment vertical="top"/>
      <protection locked="0"/>
    </xf>
  </cellStyleXfs>
  <cellXfs count="144">
    <xf numFmtId="0" fontId="0" fillId="0" borderId="0" xfId="0" applyFill="1" applyBorder="1" applyAlignment="1">
      <alignment horizontal="left" vertical="top"/>
    </xf>
    <xf numFmtId="0" fontId="2" fillId="0" borderId="0" xfId="0" applyFont="1" applyFill="1" applyBorder="1" applyAlignment="1">
      <alignment horizontal="left" vertical="top"/>
    </xf>
    <xf numFmtId="164" fontId="5" fillId="0" borderId="5" xfId="0" applyNumberFormat="1" applyFont="1" applyFill="1" applyBorder="1" applyAlignment="1">
      <alignment horizontal="right" vertical="top" shrinkToFit="1"/>
    </xf>
    <xf numFmtId="165" fontId="7" fillId="0" borderId="2" xfId="0" applyNumberFormat="1" applyFont="1" applyFill="1" applyBorder="1" applyAlignment="1">
      <alignment horizontal="right" vertical="top" shrinkToFit="1"/>
    </xf>
    <xf numFmtId="1" fontId="8" fillId="0" borderId="1" xfId="0" applyNumberFormat="1" applyFont="1" applyFill="1" applyBorder="1" applyAlignment="1">
      <alignment horizontal="center" vertical="top" shrinkToFit="1"/>
    </xf>
    <xf numFmtId="1" fontId="7" fillId="0" borderId="1" xfId="0" applyNumberFormat="1" applyFont="1" applyFill="1" applyBorder="1" applyAlignment="1">
      <alignment horizontal="center" vertical="top" shrinkToFit="1"/>
    </xf>
    <xf numFmtId="0" fontId="6" fillId="0" borderId="5" xfId="0" applyFont="1" applyFill="1" applyBorder="1" applyAlignment="1">
      <alignment horizontal="left" vertical="top" wrapText="1"/>
    </xf>
    <xf numFmtId="0" fontId="17" fillId="0" borderId="0" xfId="0" applyFont="1" applyFill="1" applyBorder="1" applyAlignment="1">
      <alignment horizontal="left" vertical="top"/>
    </xf>
    <xf numFmtId="0" fontId="18" fillId="0" borderId="0" xfId="0" applyFont="1" applyFill="1" applyBorder="1" applyAlignment="1">
      <alignment horizontal="left" vertical="top"/>
    </xf>
    <xf numFmtId="0" fontId="20" fillId="0" borderId="0" xfId="0" applyFont="1" applyFill="1" applyBorder="1" applyAlignment="1">
      <alignment horizontal="left" vertical="top"/>
    </xf>
    <xf numFmtId="0" fontId="14" fillId="0" borderId="0" xfId="0" applyFont="1" applyFill="1" applyBorder="1" applyAlignment="1">
      <alignment horizontal="left" vertical="top"/>
    </xf>
    <xf numFmtId="0" fontId="1" fillId="0" borderId="4" xfId="0" applyFont="1" applyFill="1" applyBorder="1" applyAlignment="1">
      <alignment horizontal="center" vertical="top" wrapText="1"/>
    </xf>
    <xf numFmtId="164" fontId="8" fillId="0" borderId="7" xfId="0" applyNumberFormat="1" applyFont="1" applyFill="1" applyBorder="1" applyAlignment="1">
      <alignment vertical="top" shrinkToFit="1"/>
    </xf>
    <xf numFmtId="1" fontId="7" fillId="0" borderId="2" xfId="0" applyNumberFormat="1" applyFont="1" applyFill="1" applyBorder="1" applyAlignment="1">
      <alignment horizontal="left" vertical="top" shrinkToFit="1"/>
    </xf>
    <xf numFmtId="164" fontId="7" fillId="0" borderId="3" xfId="0" applyNumberFormat="1" applyFont="1" applyFill="1" applyBorder="1" applyAlignment="1">
      <alignment horizontal="right" vertical="top" shrinkToFit="1"/>
    </xf>
    <xf numFmtId="0" fontId="1" fillId="0" borderId="7" xfId="0" applyFont="1" applyFill="1" applyBorder="1" applyAlignment="1">
      <alignment horizontal="center" vertical="top" wrapText="1"/>
    </xf>
    <xf numFmtId="0" fontId="16" fillId="0" borderId="0" xfId="0" applyFont="1" applyFill="1" applyBorder="1" applyAlignment="1">
      <alignment horizontal="left" vertical="top"/>
    </xf>
    <xf numFmtId="164" fontId="0" fillId="0" borderId="0" xfId="0" applyNumberFormat="1" applyFill="1" applyBorder="1" applyAlignment="1">
      <alignment horizontal="left" vertical="top"/>
    </xf>
    <xf numFmtId="1" fontId="7" fillId="0" borderId="0" xfId="0" applyNumberFormat="1" applyFont="1" applyFill="1" applyBorder="1" applyAlignment="1">
      <alignment horizontal="center" vertical="top" shrinkToFit="1"/>
    </xf>
    <xf numFmtId="0" fontId="9" fillId="0" borderId="0" xfId="0" applyFont="1" applyFill="1" applyBorder="1" applyAlignment="1">
      <alignment horizontal="left" vertical="top" wrapText="1"/>
    </xf>
    <xf numFmtId="165" fontId="7" fillId="0" borderId="0" xfId="0" applyNumberFormat="1" applyFont="1" applyFill="1" applyBorder="1" applyAlignment="1">
      <alignment horizontal="right" vertical="top" shrinkToFit="1"/>
    </xf>
    <xf numFmtId="164" fontId="7" fillId="0" borderId="0" xfId="0" applyNumberFormat="1" applyFont="1" applyFill="1" applyBorder="1" applyAlignment="1">
      <alignment horizontal="right" vertical="top" shrinkToFit="1"/>
    </xf>
    <xf numFmtId="0" fontId="24" fillId="0" borderId="0" xfId="0" applyFont="1" applyFill="1" applyBorder="1" applyAlignment="1">
      <alignment vertical="top"/>
    </xf>
    <xf numFmtId="164" fontId="25" fillId="0" borderId="0" xfId="0" applyNumberFormat="1" applyFont="1" applyFill="1" applyBorder="1" applyAlignment="1">
      <alignment horizontal="right" vertical="top" shrinkToFit="1"/>
    </xf>
    <xf numFmtId="0" fontId="9" fillId="0" borderId="7" xfId="0" applyFont="1" applyFill="1" applyBorder="1" applyAlignment="1">
      <alignment horizontal="center" vertical="top" wrapText="1"/>
    </xf>
    <xf numFmtId="1" fontId="8" fillId="0" borderId="7" xfId="0" applyNumberFormat="1" applyFont="1" applyFill="1" applyBorder="1" applyAlignment="1">
      <alignment horizontal="center" vertical="top" shrinkToFit="1"/>
    </xf>
    <xf numFmtId="1" fontId="8" fillId="0" borderId="7" xfId="0" applyNumberFormat="1" applyFont="1" applyFill="1" applyBorder="1" applyAlignment="1">
      <alignment horizontal="left" vertical="top" shrinkToFit="1"/>
    </xf>
    <xf numFmtId="0" fontId="27" fillId="0" borderId="7" xfId="0" applyFont="1" applyFill="1" applyBorder="1" applyAlignment="1">
      <alignment horizontal="center" vertical="top" wrapText="1"/>
    </xf>
    <xf numFmtId="0" fontId="10" fillId="0" borderId="7" xfId="0" applyFont="1" applyFill="1" applyBorder="1" applyAlignment="1">
      <alignment horizontal="center" vertical="top" wrapText="1"/>
    </xf>
    <xf numFmtId="0" fontId="20" fillId="0" borderId="0" xfId="0" applyFont="1" applyBorder="1" applyAlignment="1" applyProtection="1">
      <alignment vertical="top"/>
    </xf>
    <xf numFmtId="0" fontId="21" fillId="0" borderId="0" xfId="0" applyFont="1" applyBorder="1" applyAlignment="1" applyProtection="1">
      <alignment vertical="top"/>
    </xf>
    <xf numFmtId="1" fontId="5" fillId="0" borderId="0" xfId="0" applyNumberFormat="1" applyFont="1" applyFill="1" applyBorder="1" applyAlignment="1">
      <alignment horizontal="left" vertical="top" shrinkToFit="1"/>
    </xf>
    <xf numFmtId="1" fontId="7" fillId="0" borderId="7" xfId="0" applyNumberFormat="1" applyFont="1" applyFill="1" applyBorder="1" applyAlignment="1">
      <alignment horizontal="center" vertical="top" shrinkToFit="1"/>
    </xf>
    <xf numFmtId="1" fontId="7" fillId="0" borderId="7" xfId="0" applyNumberFormat="1" applyFont="1" applyFill="1" applyBorder="1" applyAlignment="1">
      <alignment horizontal="left" vertical="top" shrinkToFit="1"/>
    </xf>
    <xf numFmtId="1" fontId="8" fillId="0" borderId="0" xfId="0" applyNumberFormat="1" applyFont="1" applyFill="1" applyBorder="1" applyAlignment="1">
      <alignment horizontal="left" vertical="top" shrinkToFit="1"/>
    </xf>
    <xf numFmtId="165" fontId="8" fillId="0" borderId="0" xfId="0" applyNumberFormat="1" applyFont="1" applyFill="1" applyBorder="1" applyAlignment="1">
      <alignment horizontal="right" vertical="top" shrinkToFit="1"/>
    </xf>
    <xf numFmtId="0" fontId="15" fillId="0" borderId="7" xfId="0" applyFont="1" applyFill="1" applyBorder="1" applyAlignment="1">
      <alignment horizontal="center" vertical="top" wrapText="1"/>
    </xf>
    <xf numFmtId="0" fontId="1" fillId="0" borderId="0" xfId="0" applyFont="1" applyFill="1" applyBorder="1" applyAlignment="1">
      <alignment horizontal="center" vertical="top" wrapText="1"/>
    </xf>
    <xf numFmtId="0" fontId="19" fillId="0" borderId="7" xfId="0" applyFont="1" applyFill="1" applyBorder="1" applyAlignment="1">
      <alignment horizontal="center" vertical="top" wrapText="1"/>
    </xf>
    <xf numFmtId="0" fontId="0" fillId="0" borderId="0" xfId="0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left" vertical="top" wrapText="1"/>
    </xf>
    <xf numFmtId="0" fontId="6" fillId="0" borderId="0" xfId="0" applyFont="1" applyFill="1" applyBorder="1" applyAlignment="1">
      <alignment horizontal="left" vertical="top" wrapText="1"/>
    </xf>
    <xf numFmtId="164" fontId="5" fillId="0" borderId="0" xfId="0" applyNumberFormat="1" applyFont="1" applyFill="1" applyBorder="1" applyAlignment="1">
      <alignment horizontal="right" vertical="top" shrinkToFit="1"/>
    </xf>
    <xf numFmtId="165" fontId="8" fillId="0" borderId="7" xfId="0" applyNumberFormat="1" applyFont="1" applyFill="1" applyBorder="1" applyAlignment="1">
      <alignment horizontal="right" vertical="top" shrinkToFit="1"/>
    </xf>
    <xf numFmtId="165" fontId="7" fillId="0" borderId="7" xfId="0" applyNumberFormat="1" applyFont="1" applyFill="1" applyBorder="1" applyAlignment="1">
      <alignment horizontal="right" vertical="top" shrinkToFit="1"/>
    </xf>
    <xf numFmtId="0" fontId="0" fillId="0" borderId="5" xfId="0" applyFill="1" applyBorder="1" applyAlignment="1">
      <alignment horizontal="left" vertical="top" wrapText="1"/>
    </xf>
    <xf numFmtId="1" fontId="8" fillId="0" borderId="16" xfId="0" applyNumberFormat="1" applyFont="1" applyFill="1" applyBorder="1" applyAlignment="1">
      <alignment horizontal="left" vertical="top" shrinkToFit="1"/>
    </xf>
    <xf numFmtId="0" fontId="9" fillId="0" borderId="18" xfId="0" applyFont="1" applyFill="1" applyBorder="1" applyAlignment="1">
      <alignment horizontal="center" vertical="top" wrapText="1"/>
    </xf>
    <xf numFmtId="165" fontId="8" fillId="0" borderId="6" xfId="0" applyNumberFormat="1" applyFont="1" applyFill="1" applyBorder="1" applyAlignment="1">
      <alignment horizontal="right" vertical="top" shrinkToFit="1"/>
    </xf>
    <xf numFmtId="165" fontId="8" fillId="0" borderId="16" xfId="0" applyNumberFormat="1" applyFont="1" applyFill="1" applyBorder="1" applyAlignment="1">
      <alignment horizontal="right" vertical="top" shrinkToFit="1"/>
    </xf>
    <xf numFmtId="0" fontId="30" fillId="0" borderId="0" xfId="0" applyFont="1" applyAlignment="1" applyProtection="1">
      <alignment vertical="top"/>
    </xf>
    <xf numFmtId="0" fontId="30" fillId="0" borderId="0" xfId="0" applyFont="1" applyAlignment="1" applyProtection="1">
      <alignment horizontal="center" vertical="top"/>
    </xf>
    <xf numFmtId="0" fontId="31" fillId="0" borderId="0" xfId="0" applyFont="1" applyAlignment="1" applyProtection="1">
      <alignment vertical="top"/>
    </xf>
    <xf numFmtId="0" fontId="31" fillId="0" borderId="0" xfId="0" applyFont="1" applyAlignment="1" applyProtection="1">
      <alignment horizontal="center" vertical="top"/>
    </xf>
    <xf numFmtId="0" fontId="32" fillId="0" borderId="0" xfId="0" applyFont="1" applyAlignment="1" applyProtection="1">
      <alignment vertical="top"/>
    </xf>
    <xf numFmtId="0" fontId="32" fillId="0" borderId="0" xfId="0" applyFont="1" applyAlignment="1" applyProtection="1">
      <alignment horizontal="left" vertical="top"/>
    </xf>
    <xf numFmtId="0" fontId="29" fillId="0" borderId="0" xfId="1" applyFont="1" applyAlignment="1" applyProtection="1">
      <alignment horizontal="center" vertical="top"/>
    </xf>
    <xf numFmtId="0" fontId="19" fillId="0" borderId="1" xfId="0" applyFont="1" applyFill="1" applyBorder="1" applyAlignment="1">
      <alignment horizontal="center" vertical="top" wrapText="1"/>
    </xf>
    <xf numFmtId="1" fontId="7" fillId="0" borderId="7" xfId="0" applyNumberFormat="1" applyFont="1" applyFill="1" applyBorder="1" applyAlignment="1">
      <alignment horizontal="right" vertical="top" shrinkToFit="1"/>
    </xf>
    <xf numFmtId="165" fontId="7" fillId="0" borderId="7" xfId="0" applyNumberFormat="1" applyFont="1" applyFill="1" applyBorder="1" applyAlignment="1">
      <alignment vertical="top" shrinkToFit="1"/>
    </xf>
    <xf numFmtId="0" fontId="9" fillId="0" borderId="0" xfId="0" applyFont="1" applyFill="1" applyBorder="1" applyAlignment="1">
      <alignment horizontal="center" vertical="top" wrapText="1"/>
    </xf>
    <xf numFmtId="164" fontId="7" fillId="0" borderId="7" xfId="0" applyNumberFormat="1" applyFont="1" applyFill="1" applyBorder="1" applyAlignment="1">
      <alignment vertical="top" shrinkToFit="1"/>
    </xf>
    <xf numFmtId="1" fontId="7" fillId="0" borderId="14" xfId="0" applyNumberFormat="1" applyFont="1" applyFill="1" applyBorder="1" applyAlignment="1">
      <alignment horizontal="center" vertical="top" shrinkToFit="1"/>
    </xf>
    <xf numFmtId="165" fontId="7" fillId="0" borderId="0" xfId="0" applyNumberFormat="1" applyFont="1" applyFill="1" applyBorder="1" applyAlignment="1">
      <alignment vertical="top" shrinkToFit="1"/>
    </xf>
    <xf numFmtId="1" fontId="7" fillId="0" borderId="13" xfId="0" applyNumberFormat="1" applyFont="1" applyFill="1" applyBorder="1" applyAlignment="1">
      <alignment horizontal="left" vertical="top" shrinkToFit="1"/>
    </xf>
    <xf numFmtId="1" fontId="7" fillId="0" borderId="0" xfId="0" applyNumberFormat="1" applyFont="1" applyFill="1" applyBorder="1" applyAlignment="1">
      <alignment horizontal="left" vertical="top" shrinkToFit="1"/>
    </xf>
    <xf numFmtId="1" fontId="7" fillId="0" borderId="1" xfId="0" applyNumberFormat="1" applyFont="1" applyFill="1" applyBorder="1" applyAlignment="1">
      <alignment horizontal="left" vertical="top" shrinkToFit="1"/>
    </xf>
    <xf numFmtId="0" fontId="1" fillId="0" borderId="2" xfId="0" applyFont="1" applyFill="1" applyBorder="1" applyAlignment="1">
      <alignment horizontal="left" vertical="top" wrapText="1"/>
    </xf>
    <xf numFmtId="0" fontId="1" fillId="0" borderId="4" xfId="0" applyFont="1" applyFill="1" applyBorder="1" applyAlignment="1">
      <alignment horizontal="left" vertical="top" wrapText="1"/>
    </xf>
    <xf numFmtId="165" fontId="7" fillId="0" borderId="1" xfId="0" applyNumberFormat="1" applyFont="1" applyFill="1" applyBorder="1" applyAlignment="1">
      <alignment horizontal="left" vertical="top" shrinkToFit="1"/>
    </xf>
    <xf numFmtId="165" fontId="7" fillId="0" borderId="7" xfId="0" applyNumberFormat="1" applyFont="1" applyFill="1" applyBorder="1" applyAlignment="1">
      <alignment horizontal="left" vertical="top" shrinkToFit="1"/>
    </xf>
    <xf numFmtId="0" fontId="10" fillId="0" borderId="2" xfId="0" applyFont="1" applyFill="1" applyBorder="1" applyAlignment="1">
      <alignment horizontal="left" vertical="top" wrapText="1"/>
    </xf>
    <xf numFmtId="165" fontId="7" fillId="0" borderId="20" xfId="0" applyNumberFormat="1" applyFont="1" applyFill="1" applyBorder="1" applyAlignment="1">
      <alignment horizontal="left" vertical="top" shrinkToFit="1"/>
    </xf>
    <xf numFmtId="2" fontId="4" fillId="0" borderId="0" xfId="0" applyNumberFormat="1" applyFont="1" applyFill="1" applyBorder="1" applyAlignment="1">
      <alignment horizontal="right" vertical="top" shrinkToFit="1"/>
    </xf>
    <xf numFmtId="164" fontId="5" fillId="0" borderId="0" xfId="0" applyNumberFormat="1" applyFont="1" applyFill="1" applyBorder="1" applyAlignment="1">
      <alignment horizontal="right" vertical="top" shrinkToFit="1"/>
    </xf>
    <xf numFmtId="0" fontId="29" fillId="0" borderId="0" xfId="1" applyFont="1" applyAlignment="1" applyProtection="1">
      <alignment horizontal="left" vertical="top"/>
    </xf>
    <xf numFmtId="1" fontId="7" fillId="0" borderId="13" xfId="0" applyNumberFormat="1" applyFont="1" applyFill="1" applyBorder="1" applyAlignment="1">
      <alignment horizontal="center" vertical="top" shrinkToFit="1"/>
    </xf>
    <xf numFmtId="1" fontId="7" fillId="0" borderId="15" xfId="0" applyNumberFormat="1" applyFont="1" applyFill="1" applyBorder="1" applyAlignment="1">
      <alignment horizontal="center" vertical="top" shrinkToFit="1"/>
    </xf>
    <xf numFmtId="0" fontId="35" fillId="0" borderId="0" xfId="2" applyFont="1" applyBorder="1" applyAlignment="1" applyProtection="1">
      <alignment horizontal="left" vertical="top" wrapText="1"/>
    </xf>
    <xf numFmtId="0" fontId="35" fillId="0" borderId="0" xfId="2" applyFont="1" applyBorder="1" applyAlignment="1" applyProtection="1">
      <alignment horizontal="center" vertical="top"/>
    </xf>
    <xf numFmtId="0" fontId="0" fillId="0" borderId="0" xfId="0" applyFill="1" applyBorder="1" applyAlignment="1">
      <alignment horizontal="center" vertical="top"/>
    </xf>
    <xf numFmtId="0" fontId="1" fillId="0" borderId="8" xfId="0" applyFont="1" applyFill="1" applyBorder="1" applyAlignment="1">
      <alignment horizontal="left" vertical="top" wrapText="1"/>
    </xf>
    <xf numFmtId="0" fontId="1" fillId="0" borderId="9" xfId="0" applyFont="1" applyFill="1" applyBorder="1" applyAlignment="1">
      <alignment horizontal="left" vertical="top" wrapText="1"/>
    </xf>
    <xf numFmtId="0" fontId="1" fillId="0" borderId="10" xfId="0" applyFont="1" applyFill="1" applyBorder="1" applyAlignment="1">
      <alignment horizontal="left" vertical="top" wrapText="1"/>
    </xf>
    <xf numFmtId="165" fontId="7" fillId="0" borderId="2" xfId="0" applyNumberFormat="1" applyFont="1" applyFill="1" applyBorder="1" applyAlignment="1">
      <alignment horizontal="center" vertical="top" shrinkToFit="1"/>
    </xf>
    <xf numFmtId="165" fontId="7" fillId="0" borderId="3" xfId="0" applyNumberFormat="1" applyFont="1" applyFill="1" applyBorder="1" applyAlignment="1">
      <alignment horizontal="center" vertical="top" shrinkToFit="1"/>
    </xf>
    <xf numFmtId="0" fontId="0" fillId="0" borderId="7" xfId="0" applyFill="1" applyBorder="1" applyAlignment="1">
      <alignment horizontal="center" vertical="top"/>
    </xf>
    <xf numFmtId="0" fontId="6" fillId="0" borderId="12" xfId="0" applyFont="1" applyFill="1" applyBorder="1" applyAlignment="1">
      <alignment horizontal="left" vertical="top" wrapText="1"/>
    </xf>
    <xf numFmtId="0" fontId="0" fillId="0" borderId="0" xfId="0" applyFill="1" applyBorder="1" applyAlignment="1">
      <alignment horizontal="center" vertical="top" wrapText="1"/>
    </xf>
    <xf numFmtId="165" fontId="7" fillId="0" borderId="0" xfId="0" applyNumberFormat="1" applyFont="1" applyFill="1" applyBorder="1" applyAlignment="1">
      <alignment horizontal="center" vertical="top" shrinkToFit="1"/>
    </xf>
    <xf numFmtId="0" fontId="1" fillId="0" borderId="0" xfId="0" applyFont="1" applyFill="1" applyBorder="1" applyAlignment="1">
      <alignment horizontal="center" vertical="top" wrapText="1"/>
    </xf>
    <xf numFmtId="165" fontId="8" fillId="0" borderId="7" xfId="0" applyNumberFormat="1" applyFont="1" applyFill="1" applyBorder="1" applyAlignment="1">
      <alignment horizontal="center" vertical="top" shrinkToFit="1"/>
    </xf>
    <xf numFmtId="165" fontId="8" fillId="0" borderId="16" xfId="0" applyNumberFormat="1" applyFont="1" applyFill="1" applyBorder="1" applyAlignment="1">
      <alignment horizontal="right" vertical="top" shrinkToFit="1"/>
    </xf>
    <xf numFmtId="0" fontId="0" fillId="0" borderId="2" xfId="0" applyFill="1" applyBorder="1" applyAlignment="1">
      <alignment horizontal="center" vertical="top" wrapText="1"/>
    </xf>
    <xf numFmtId="0" fontId="19" fillId="0" borderId="2" xfId="0" applyFont="1" applyFill="1" applyBorder="1" applyAlignment="1">
      <alignment horizontal="center" vertical="top" wrapText="1"/>
    </xf>
    <xf numFmtId="0" fontId="19" fillId="0" borderId="3" xfId="0" applyFont="1" applyFill="1" applyBorder="1" applyAlignment="1">
      <alignment horizontal="center" vertical="top" wrapText="1"/>
    </xf>
    <xf numFmtId="0" fontId="19" fillId="0" borderId="7" xfId="0" applyFont="1" applyFill="1" applyBorder="1" applyAlignment="1">
      <alignment horizontal="center" vertical="top" wrapText="1"/>
    </xf>
    <xf numFmtId="0" fontId="22" fillId="0" borderId="7" xfId="0" applyFont="1" applyFill="1" applyBorder="1" applyAlignment="1">
      <alignment horizontal="center" vertical="top" wrapText="1"/>
    </xf>
    <xf numFmtId="0" fontId="0" fillId="0" borderId="0" xfId="0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left" vertical="top" wrapText="1"/>
    </xf>
    <xf numFmtId="164" fontId="25" fillId="0" borderId="0" xfId="0" applyNumberFormat="1" applyFont="1" applyFill="1" applyBorder="1" applyAlignment="1">
      <alignment horizontal="center" vertical="top" shrinkToFit="1"/>
    </xf>
    <xf numFmtId="0" fontId="6" fillId="0" borderId="0" xfId="0" applyFont="1" applyFill="1" applyBorder="1" applyAlignment="1">
      <alignment horizontal="left" vertical="top" wrapText="1"/>
    </xf>
    <xf numFmtId="164" fontId="5" fillId="0" borderId="0" xfId="0" applyNumberFormat="1" applyFont="1" applyFill="1" applyBorder="1" applyAlignment="1">
      <alignment horizontal="right" vertical="top" shrinkToFit="1"/>
    </xf>
    <xf numFmtId="0" fontId="1" fillId="0" borderId="7" xfId="0" applyFont="1" applyFill="1" applyBorder="1" applyAlignment="1">
      <alignment horizontal="left" vertical="top" wrapText="1"/>
    </xf>
    <xf numFmtId="165" fontId="7" fillId="0" borderId="8" xfId="0" applyNumberFormat="1" applyFont="1" applyFill="1" applyBorder="1" applyAlignment="1">
      <alignment horizontal="right" vertical="top" shrinkToFit="1"/>
    </xf>
    <xf numFmtId="165" fontId="7" fillId="0" borderId="10" xfId="0" applyNumberFormat="1" applyFont="1" applyFill="1" applyBorder="1" applyAlignment="1">
      <alignment horizontal="right" vertical="top" shrinkToFit="1"/>
    </xf>
    <xf numFmtId="0" fontId="0" fillId="0" borderId="7" xfId="0" applyFill="1" applyBorder="1" applyAlignment="1">
      <alignment horizontal="center" vertical="top" wrapText="1"/>
    </xf>
    <xf numFmtId="0" fontId="0" fillId="0" borderId="7" xfId="0" applyFill="1" applyBorder="1" applyAlignment="1">
      <alignment horizontal="left" vertical="top" wrapText="1"/>
    </xf>
    <xf numFmtId="164" fontId="7" fillId="0" borderId="7" xfId="0" applyNumberFormat="1" applyFont="1" applyFill="1" applyBorder="1" applyAlignment="1">
      <alignment horizontal="right" vertical="top" shrinkToFit="1"/>
    </xf>
    <xf numFmtId="0" fontId="10" fillId="0" borderId="7" xfId="0" applyFont="1" applyFill="1" applyBorder="1" applyAlignment="1">
      <alignment horizontal="left" vertical="top" wrapText="1"/>
    </xf>
    <xf numFmtId="165" fontId="7" fillId="0" borderId="7" xfId="0" applyNumberFormat="1" applyFont="1" applyFill="1" applyBorder="1" applyAlignment="1">
      <alignment horizontal="right" vertical="top" shrinkToFit="1"/>
    </xf>
    <xf numFmtId="0" fontId="9" fillId="0" borderId="7" xfId="0" applyFont="1" applyFill="1" applyBorder="1" applyAlignment="1">
      <alignment horizontal="left" vertical="top" wrapText="1"/>
    </xf>
    <xf numFmtId="165" fontId="8" fillId="0" borderId="7" xfId="0" applyNumberFormat="1" applyFont="1" applyFill="1" applyBorder="1" applyAlignment="1">
      <alignment horizontal="right" vertical="top" shrinkToFit="1"/>
    </xf>
    <xf numFmtId="0" fontId="15" fillId="0" borderId="7" xfId="0" applyFont="1" applyFill="1" applyBorder="1" applyAlignment="1">
      <alignment horizontal="left" vertical="top" wrapText="1"/>
    </xf>
    <xf numFmtId="165" fontId="7" fillId="0" borderId="7" xfId="0" applyNumberFormat="1" applyFont="1" applyFill="1" applyBorder="1" applyAlignment="1">
      <alignment vertical="top" shrinkToFit="1"/>
    </xf>
    <xf numFmtId="0" fontId="19" fillId="0" borderId="0" xfId="0" applyFont="1" applyFill="1" applyBorder="1" applyAlignment="1">
      <alignment horizontal="left" vertical="top" wrapText="1"/>
    </xf>
    <xf numFmtId="164" fontId="5" fillId="0" borderId="12" xfId="0" applyNumberFormat="1" applyFont="1" applyFill="1" applyBorder="1" applyAlignment="1">
      <alignment horizontal="right" vertical="top" shrinkToFit="1"/>
    </xf>
    <xf numFmtId="0" fontId="27" fillId="0" borderId="7" xfId="0" applyFont="1" applyFill="1" applyBorder="1" applyAlignment="1">
      <alignment horizontal="left" vertical="top" wrapText="1"/>
    </xf>
    <xf numFmtId="165" fontId="8" fillId="0" borderId="8" xfId="0" applyNumberFormat="1" applyFont="1" applyFill="1" applyBorder="1" applyAlignment="1">
      <alignment horizontal="right" vertical="top" shrinkToFit="1"/>
    </xf>
    <xf numFmtId="165" fontId="8" fillId="0" borderId="10" xfId="0" applyNumberFormat="1" applyFont="1" applyFill="1" applyBorder="1" applyAlignment="1">
      <alignment horizontal="right" vertical="top" shrinkToFit="1"/>
    </xf>
    <xf numFmtId="0" fontId="10" fillId="0" borderId="8" xfId="0" applyFont="1" applyFill="1" applyBorder="1" applyAlignment="1">
      <alignment horizontal="left" vertical="top" wrapText="1"/>
    </xf>
    <xf numFmtId="2" fontId="4" fillId="0" borderId="6" xfId="0" applyNumberFormat="1" applyFont="1" applyFill="1" applyBorder="1" applyAlignment="1">
      <alignment horizontal="center" vertical="top" shrinkToFit="1"/>
    </xf>
    <xf numFmtId="0" fontId="0" fillId="0" borderId="19" xfId="0" applyFill="1" applyBorder="1" applyAlignment="1">
      <alignment horizontal="center" vertical="top" wrapText="1"/>
    </xf>
    <xf numFmtId="0" fontId="34" fillId="0" borderId="0" xfId="0" applyFont="1" applyFill="1" applyBorder="1" applyAlignment="1">
      <alignment horizontal="left" vertical="top"/>
    </xf>
    <xf numFmtId="0" fontId="10" fillId="0" borderId="9" xfId="0" applyFont="1" applyFill="1" applyBorder="1" applyAlignment="1">
      <alignment horizontal="left" vertical="top" wrapText="1"/>
    </xf>
    <xf numFmtId="0" fontId="10" fillId="0" borderId="10" xfId="0" applyFont="1" applyFill="1" applyBorder="1" applyAlignment="1">
      <alignment horizontal="left" vertical="top" wrapText="1"/>
    </xf>
    <xf numFmtId="0" fontId="0" fillId="0" borderId="5" xfId="0" applyFill="1" applyBorder="1" applyAlignment="1">
      <alignment horizontal="left" vertical="top" wrapText="1"/>
    </xf>
    <xf numFmtId="165" fontId="7" fillId="0" borderId="7" xfId="0" applyNumberFormat="1" applyFont="1" applyFill="1" applyBorder="1" applyAlignment="1">
      <alignment horizontal="center" vertical="top" shrinkToFit="1"/>
    </xf>
    <xf numFmtId="165" fontId="8" fillId="0" borderId="0" xfId="0" applyNumberFormat="1" applyFont="1" applyFill="1" applyBorder="1" applyAlignment="1">
      <alignment horizontal="center" vertical="top" shrinkToFit="1"/>
    </xf>
    <xf numFmtId="0" fontId="26" fillId="0" borderId="7" xfId="0" applyFont="1" applyFill="1" applyBorder="1" applyAlignment="1">
      <alignment horizontal="left" vertical="top" wrapText="1"/>
    </xf>
    <xf numFmtId="165" fontId="4" fillId="0" borderId="0" xfId="0" applyNumberFormat="1" applyFont="1" applyFill="1" applyBorder="1" applyAlignment="1">
      <alignment horizontal="right" vertical="top" shrinkToFit="1"/>
    </xf>
    <xf numFmtId="165" fontId="5" fillId="0" borderId="5" xfId="0" applyNumberFormat="1" applyFont="1" applyFill="1" applyBorder="1" applyAlignment="1">
      <alignment horizontal="right" vertical="top" shrinkToFit="1"/>
    </xf>
    <xf numFmtId="165" fontId="8" fillId="0" borderId="17" xfId="0" applyNumberFormat="1" applyFont="1" applyFill="1" applyBorder="1" applyAlignment="1">
      <alignment horizontal="center" vertical="top" shrinkToFit="1"/>
    </xf>
    <xf numFmtId="165" fontId="7" fillId="0" borderId="8" xfId="0" applyNumberFormat="1" applyFont="1" applyFill="1" applyBorder="1" applyAlignment="1">
      <alignment horizontal="center" vertical="top" shrinkToFit="1"/>
    </xf>
    <xf numFmtId="165" fontId="7" fillId="0" borderId="10" xfId="0" applyNumberFormat="1" applyFont="1" applyFill="1" applyBorder="1" applyAlignment="1">
      <alignment horizontal="center" vertical="top" shrinkToFit="1"/>
    </xf>
    <xf numFmtId="1" fontId="7" fillId="0" borderId="0" xfId="0" applyNumberFormat="1" applyFont="1" applyFill="1" applyBorder="1" applyAlignment="1">
      <alignment horizontal="center" vertical="top" shrinkToFit="1"/>
    </xf>
    <xf numFmtId="1" fontId="7" fillId="0" borderId="11" xfId="0" applyNumberFormat="1" applyFont="1" applyFill="1" applyBorder="1" applyAlignment="1">
      <alignment horizontal="center" vertical="top" shrinkToFit="1"/>
    </xf>
    <xf numFmtId="0" fontId="9" fillId="0" borderId="17" xfId="0" applyFont="1" applyFill="1" applyBorder="1" applyAlignment="1">
      <alignment horizontal="left" vertical="top" wrapText="1"/>
    </xf>
    <xf numFmtId="0" fontId="24" fillId="2" borderId="7" xfId="0" applyFont="1" applyFill="1" applyBorder="1" applyAlignment="1">
      <alignment vertical="top" wrapText="1"/>
    </xf>
    <xf numFmtId="0" fontId="0" fillId="0" borderId="7" xfId="0" applyFill="1" applyBorder="1" applyAlignment="1">
      <alignment horizontal="left" vertical="top"/>
    </xf>
    <xf numFmtId="0" fontId="0" fillId="0" borderId="3" xfId="0" applyFill="1" applyBorder="1" applyAlignment="1">
      <alignment horizontal="center" vertical="top" wrapText="1"/>
    </xf>
    <xf numFmtId="165" fontId="8" fillId="0" borderId="6" xfId="0" applyNumberFormat="1" applyFont="1" applyFill="1" applyBorder="1" applyAlignment="1">
      <alignment horizontal="right" vertical="top" shrinkToFit="1"/>
    </xf>
    <xf numFmtId="0" fontId="0" fillId="0" borderId="8" xfId="0" applyFill="1" applyBorder="1" applyAlignment="1">
      <alignment horizontal="center" vertical="top"/>
    </xf>
    <xf numFmtId="0" fontId="0" fillId="0" borderId="5" xfId="0" applyFill="1" applyBorder="1" applyAlignment="1">
      <alignment horizontal="center" vertical="top" wrapText="1"/>
    </xf>
  </cellXfs>
  <cellStyles count="3">
    <cellStyle name="Normálna" xfId="0" builtinId="0"/>
    <cellStyle name="Normálna 2" xfId="1" xr:uid="{00000000-0005-0000-0000-000001000000}"/>
    <cellStyle name="Normálna 3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árok3">
    <pageSetUpPr fitToPage="1"/>
  </sheetPr>
  <dimension ref="A1:P70"/>
  <sheetViews>
    <sheetView tabSelected="1" topLeftCell="A4" zoomScaleNormal="100" workbookViewId="0">
      <selection activeCell="R60" sqref="R60"/>
    </sheetView>
  </sheetViews>
  <sheetFormatPr defaultRowHeight="12.75" x14ac:dyDescent="0.2"/>
  <cols>
    <col min="1" max="1" width="3.83203125" customWidth="1"/>
    <col min="2" max="2" width="13.33203125" customWidth="1"/>
    <col min="3" max="3" width="14.33203125" customWidth="1"/>
    <col min="4" max="4" width="20.1640625" customWidth="1"/>
    <col min="5" max="5" width="14.83203125" customWidth="1"/>
    <col min="6" max="6" width="3.83203125" customWidth="1"/>
    <col min="7" max="7" width="11.33203125" customWidth="1"/>
    <col min="8" max="8" width="6.33203125" customWidth="1"/>
    <col min="9" max="9" width="4.83203125" customWidth="1"/>
    <col min="10" max="10" width="17.1640625" customWidth="1"/>
    <col min="11" max="11" width="8.83203125" customWidth="1"/>
    <col min="12" max="12" width="5.83203125" customWidth="1"/>
    <col min="13" max="13" width="11.1640625" customWidth="1"/>
    <col min="14" max="14" width="9.83203125" bestFit="1" customWidth="1"/>
  </cols>
  <sheetData>
    <row r="1" spans="1:16" ht="18" x14ac:dyDescent="0.2">
      <c r="A1" s="75" t="s">
        <v>87</v>
      </c>
      <c r="B1" s="75"/>
      <c r="C1" s="75"/>
      <c r="D1" s="75"/>
      <c r="E1" s="75"/>
      <c r="F1" s="75"/>
      <c r="G1" s="75"/>
      <c r="H1" s="75"/>
      <c r="I1" s="75"/>
      <c r="J1" s="75"/>
      <c r="K1" s="75"/>
      <c r="L1" s="75"/>
    </row>
    <row r="2" spans="1:16" x14ac:dyDescent="0.2">
      <c r="A2" s="29"/>
      <c r="B2" s="50"/>
      <c r="C2" s="50"/>
      <c r="D2" s="51"/>
    </row>
    <row r="3" spans="1:16" x14ac:dyDescent="0.2">
      <c r="A3" s="30" t="s">
        <v>67</v>
      </c>
      <c r="B3" s="52"/>
      <c r="C3" s="52"/>
      <c r="D3" s="53"/>
    </row>
    <row r="4" spans="1:16" x14ac:dyDescent="0.2">
      <c r="A4" s="30" t="s">
        <v>69</v>
      </c>
      <c r="B4" s="52"/>
      <c r="C4" s="52"/>
      <c r="D4" s="53"/>
    </row>
    <row r="5" spans="1:16" x14ac:dyDescent="0.2">
      <c r="A5" s="54" t="s">
        <v>71</v>
      </c>
      <c r="B5" s="54"/>
      <c r="C5" s="54"/>
      <c r="D5" s="53"/>
    </row>
    <row r="6" spans="1:16" x14ac:dyDescent="0.2">
      <c r="A6" s="54" t="s">
        <v>68</v>
      </c>
      <c r="B6" s="54"/>
      <c r="C6" s="54"/>
      <c r="D6" s="53"/>
    </row>
    <row r="7" spans="1:16" x14ac:dyDescent="0.2">
      <c r="A7" s="55" t="s">
        <v>70</v>
      </c>
      <c r="B7" s="55"/>
      <c r="C7" s="78"/>
      <c r="D7" s="79"/>
      <c r="E7" s="79"/>
      <c r="F7" s="79"/>
      <c r="G7" s="79"/>
      <c r="H7" s="79"/>
      <c r="I7" s="79"/>
      <c r="J7" s="79"/>
      <c r="K7" s="79"/>
    </row>
    <row r="8" spans="1:16" ht="18" x14ac:dyDescent="0.2">
      <c r="A8" s="54" t="s">
        <v>86</v>
      </c>
      <c r="B8" s="54"/>
      <c r="C8" s="54"/>
      <c r="D8" s="53"/>
      <c r="O8" s="56"/>
      <c r="P8" s="56"/>
    </row>
    <row r="9" spans="1:16" ht="21.6" customHeight="1" x14ac:dyDescent="0.2">
      <c r="A9" s="9"/>
      <c r="B9" s="7"/>
      <c r="C9" s="7"/>
      <c r="D9" s="7"/>
      <c r="E9" s="7"/>
      <c r="F9" s="7"/>
      <c r="G9" s="7"/>
      <c r="O9" s="52"/>
      <c r="P9" s="52"/>
    </row>
    <row r="10" spans="1:16" s="22" customFormat="1" ht="26.85" customHeight="1" x14ac:dyDescent="0.2">
      <c r="A10" s="57" t="s">
        <v>45</v>
      </c>
      <c r="B10" s="57" t="s">
        <v>46</v>
      </c>
      <c r="C10" s="94" t="s">
        <v>47</v>
      </c>
      <c r="D10" s="95"/>
      <c r="E10" s="95"/>
      <c r="F10" s="38" t="s">
        <v>48</v>
      </c>
      <c r="G10" s="38" t="s">
        <v>49</v>
      </c>
      <c r="H10" s="96" t="s">
        <v>50</v>
      </c>
      <c r="I10" s="96"/>
      <c r="J10" s="38" t="s">
        <v>51</v>
      </c>
      <c r="K10" s="97" t="s">
        <v>52</v>
      </c>
      <c r="L10" s="97"/>
      <c r="M10" s="138" t="s">
        <v>89</v>
      </c>
    </row>
    <row r="11" spans="1:16" ht="17.25" customHeight="1" x14ac:dyDescent="0.2">
      <c r="A11" s="1"/>
      <c r="H11" s="80"/>
      <c r="I11" s="80"/>
      <c r="K11" s="80"/>
      <c r="L11" s="80"/>
    </row>
    <row r="12" spans="1:16" ht="19.7" customHeight="1" x14ac:dyDescent="0.2">
      <c r="A12" s="98"/>
      <c r="B12" s="40" t="s">
        <v>0</v>
      </c>
      <c r="C12" s="99" t="s">
        <v>1</v>
      </c>
      <c r="D12" s="99"/>
      <c r="E12" s="99"/>
      <c r="F12" s="39"/>
      <c r="G12" s="39"/>
      <c r="H12" s="98"/>
      <c r="I12" s="98"/>
      <c r="J12" s="23">
        <f>J13+J21+J33+J40+J48+J58+J61</f>
        <v>0</v>
      </c>
      <c r="K12" s="100">
        <f>K13+K21+K40+K48+K33</f>
        <v>0</v>
      </c>
      <c r="L12" s="100"/>
    </row>
    <row r="13" spans="1:16" ht="18.2" customHeight="1" x14ac:dyDescent="0.2">
      <c r="A13" s="98"/>
      <c r="B13" s="31">
        <v>1</v>
      </c>
      <c r="C13" s="101" t="s">
        <v>2</v>
      </c>
      <c r="D13" s="101"/>
      <c r="E13" s="101"/>
      <c r="F13" s="39"/>
      <c r="G13" s="39"/>
      <c r="H13" s="98"/>
      <c r="I13" s="98"/>
      <c r="J13" s="42">
        <f>SUM(J14:J20)</f>
        <v>0</v>
      </c>
      <c r="K13" s="102">
        <f t="shared" ref="K13" si="0">SUM(K14:K20)</f>
        <v>0</v>
      </c>
      <c r="L13" s="102"/>
    </row>
    <row r="14" spans="1:16" ht="19.5" customHeight="1" x14ac:dyDescent="0.2">
      <c r="A14" s="58">
        <v>1</v>
      </c>
      <c r="B14" s="33">
        <v>115101201</v>
      </c>
      <c r="C14" s="103" t="s">
        <v>3</v>
      </c>
      <c r="D14" s="103"/>
      <c r="E14" s="103"/>
      <c r="F14" s="15" t="s">
        <v>4</v>
      </c>
      <c r="G14" s="44">
        <v>240</v>
      </c>
      <c r="H14" s="104"/>
      <c r="I14" s="105"/>
      <c r="J14" s="44"/>
      <c r="K14" s="106"/>
      <c r="L14" s="106"/>
      <c r="M14" s="139"/>
    </row>
    <row r="15" spans="1:16" ht="27" customHeight="1" x14ac:dyDescent="0.2">
      <c r="A15" s="58">
        <v>2</v>
      </c>
      <c r="B15" s="33">
        <v>115001104</v>
      </c>
      <c r="C15" s="103" t="s">
        <v>5</v>
      </c>
      <c r="D15" s="103"/>
      <c r="E15" s="103"/>
      <c r="F15" s="15" t="s">
        <v>6</v>
      </c>
      <c r="G15" s="44">
        <v>50</v>
      </c>
      <c r="H15" s="104"/>
      <c r="I15" s="105"/>
      <c r="J15" s="44"/>
      <c r="K15" s="108"/>
      <c r="L15" s="108"/>
      <c r="M15" s="139"/>
    </row>
    <row r="16" spans="1:16" ht="24.75" customHeight="1" x14ac:dyDescent="0.2">
      <c r="A16" s="58">
        <v>3</v>
      </c>
      <c r="B16" s="33">
        <v>129103101</v>
      </c>
      <c r="C16" s="103" t="s">
        <v>7</v>
      </c>
      <c r="D16" s="103"/>
      <c r="E16" s="103"/>
      <c r="F16" s="15" t="s">
        <v>8</v>
      </c>
      <c r="G16" s="44">
        <v>160.4</v>
      </c>
      <c r="H16" s="104"/>
      <c r="I16" s="105"/>
      <c r="J16" s="44"/>
      <c r="K16" s="106"/>
      <c r="L16" s="106"/>
      <c r="M16" s="139"/>
    </row>
    <row r="17" spans="1:14" ht="23.1" customHeight="1" x14ac:dyDescent="0.2">
      <c r="A17" s="58">
        <v>4</v>
      </c>
      <c r="B17" s="33">
        <v>162501122</v>
      </c>
      <c r="C17" s="107" t="s">
        <v>9</v>
      </c>
      <c r="D17" s="107"/>
      <c r="E17" s="107"/>
      <c r="F17" s="15" t="s">
        <v>8</v>
      </c>
      <c r="G17" s="44">
        <v>192.48</v>
      </c>
      <c r="H17" s="104"/>
      <c r="I17" s="105"/>
      <c r="J17" s="44"/>
      <c r="K17" s="106"/>
      <c r="L17" s="106"/>
      <c r="M17" s="139"/>
    </row>
    <row r="18" spans="1:14" ht="39" customHeight="1" x14ac:dyDescent="0.2">
      <c r="A18" s="58">
        <v>5</v>
      </c>
      <c r="B18" s="33">
        <v>162501123</v>
      </c>
      <c r="C18" s="81" t="s">
        <v>10</v>
      </c>
      <c r="D18" s="82"/>
      <c r="E18" s="83"/>
      <c r="F18" s="15" t="s">
        <v>8</v>
      </c>
      <c r="G18" s="44">
        <v>769.92</v>
      </c>
      <c r="H18" s="104"/>
      <c r="I18" s="105"/>
      <c r="J18" s="44"/>
      <c r="K18" s="106"/>
      <c r="L18" s="106"/>
      <c r="M18" s="139"/>
    </row>
    <row r="19" spans="1:14" ht="26.25" customHeight="1" x14ac:dyDescent="0.2">
      <c r="A19" s="58">
        <v>6</v>
      </c>
      <c r="B19" s="33">
        <v>171209002</v>
      </c>
      <c r="C19" s="103" t="s">
        <v>11</v>
      </c>
      <c r="D19" s="103"/>
      <c r="E19" s="103"/>
      <c r="F19" s="15" t="s">
        <v>12</v>
      </c>
      <c r="G19" s="44">
        <v>278.14800000000002</v>
      </c>
      <c r="H19" s="104"/>
      <c r="I19" s="105"/>
      <c r="J19" s="44"/>
      <c r="K19" s="106"/>
      <c r="L19" s="106"/>
      <c r="M19" s="139"/>
    </row>
    <row r="20" spans="1:14" ht="12.75" customHeight="1" x14ac:dyDescent="0.2">
      <c r="A20" s="58">
        <v>7</v>
      </c>
      <c r="B20" s="33">
        <v>1712090021</v>
      </c>
      <c r="C20" s="109" t="s">
        <v>88</v>
      </c>
      <c r="D20" s="103"/>
      <c r="E20" s="103"/>
      <c r="F20" s="15" t="s">
        <v>12</v>
      </c>
      <c r="G20" s="44">
        <v>278.14800000000002</v>
      </c>
      <c r="H20" s="104"/>
      <c r="I20" s="105"/>
      <c r="J20" s="44"/>
      <c r="K20" s="106"/>
      <c r="L20" s="106"/>
      <c r="M20" s="139"/>
    </row>
    <row r="21" spans="1:14" ht="20.45" customHeight="1" x14ac:dyDescent="0.2">
      <c r="B21" s="8">
        <v>2</v>
      </c>
      <c r="C21" s="101" t="s">
        <v>40</v>
      </c>
      <c r="D21" s="101"/>
      <c r="E21" s="101"/>
      <c r="H21" s="80"/>
      <c r="I21" s="80"/>
      <c r="J21" s="42"/>
      <c r="K21" s="102"/>
      <c r="L21" s="102"/>
      <c r="N21" s="17"/>
    </row>
    <row r="22" spans="1:14" ht="20.100000000000001" customHeight="1" x14ac:dyDescent="0.2">
      <c r="A22" s="32">
        <v>8</v>
      </c>
      <c r="B22" s="33">
        <v>289971211</v>
      </c>
      <c r="C22" s="103" t="s">
        <v>13</v>
      </c>
      <c r="D22" s="103"/>
      <c r="E22" s="103"/>
      <c r="F22" s="15" t="s">
        <v>14</v>
      </c>
      <c r="G22" s="44">
        <v>546.95000000000005</v>
      </c>
      <c r="H22" s="104"/>
      <c r="I22" s="105"/>
      <c r="J22" s="44"/>
      <c r="K22" s="110"/>
      <c r="L22" s="110"/>
      <c r="M22" s="139"/>
    </row>
    <row r="23" spans="1:14" ht="25.5" customHeight="1" x14ac:dyDescent="0.2">
      <c r="A23" s="25">
        <v>9</v>
      </c>
      <c r="B23" s="26">
        <v>693110002100</v>
      </c>
      <c r="C23" s="113" t="s">
        <v>53</v>
      </c>
      <c r="D23" s="107"/>
      <c r="E23" s="107"/>
      <c r="F23" s="24" t="s">
        <v>15</v>
      </c>
      <c r="G23" s="43">
        <v>619.55999999999995</v>
      </c>
      <c r="H23" s="112"/>
      <c r="I23" s="112"/>
      <c r="J23" s="44"/>
      <c r="K23" s="112"/>
      <c r="L23" s="112"/>
      <c r="M23" s="139"/>
    </row>
    <row r="24" spans="1:14" ht="27" customHeight="1" x14ac:dyDescent="0.2">
      <c r="A24" s="32">
        <v>10</v>
      </c>
      <c r="B24" s="33">
        <v>289971533</v>
      </c>
      <c r="C24" s="109" t="s">
        <v>54</v>
      </c>
      <c r="D24" s="103"/>
      <c r="E24" s="103"/>
      <c r="F24" s="15" t="s">
        <v>14</v>
      </c>
      <c r="G24" s="44">
        <v>215</v>
      </c>
      <c r="H24" s="110"/>
      <c r="I24" s="110"/>
      <c r="J24" s="44"/>
      <c r="K24" s="110"/>
      <c r="L24" s="110"/>
      <c r="M24" s="139"/>
    </row>
    <row r="25" spans="1:14" ht="33" customHeight="1" x14ac:dyDescent="0.2">
      <c r="A25" s="32">
        <v>11</v>
      </c>
      <c r="B25" s="33">
        <v>693210004500</v>
      </c>
      <c r="C25" s="109" t="s">
        <v>55</v>
      </c>
      <c r="D25" s="109"/>
      <c r="E25" s="109"/>
      <c r="F25" s="15" t="s">
        <v>14</v>
      </c>
      <c r="G25" s="59">
        <v>322.5</v>
      </c>
      <c r="H25" s="114"/>
      <c r="I25" s="114"/>
      <c r="J25" s="44"/>
      <c r="K25" s="114"/>
      <c r="L25" s="114"/>
      <c r="M25" s="139"/>
    </row>
    <row r="26" spans="1:14" ht="27" customHeight="1" x14ac:dyDescent="0.2">
      <c r="A26" s="25">
        <v>12</v>
      </c>
      <c r="B26" s="33">
        <v>289971602</v>
      </c>
      <c r="C26" s="103" t="s">
        <v>16</v>
      </c>
      <c r="D26" s="103"/>
      <c r="E26" s="103"/>
      <c r="F26" s="15" t="s">
        <v>14</v>
      </c>
      <c r="G26" s="44">
        <v>215</v>
      </c>
      <c r="H26" s="110"/>
      <c r="I26" s="110"/>
      <c r="J26" s="44"/>
      <c r="K26" s="107"/>
      <c r="L26" s="107"/>
      <c r="M26" s="139"/>
    </row>
    <row r="27" spans="1:14" ht="12.75" customHeight="1" x14ac:dyDescent="0.2">
      <c r="A27" s="25">
        <v>13</v>
      </c>
      <c r="B27" s="26">
        <v>583310002700</v>
      </c>
      <c r="C27" s="111" t="s">
        <v>17</v>
      </c>
      <c r="D27" s="111"/>
      <c r="E27" s="111"/>
      <c r="F27" s="24" t="s">
        <v>18</v>
      </c>
      <c r="G27" s="43">
        <v>88.688000000000002</v>
      </c>
      <c r="H27" s="112"/>
      <c r="I27" s="112"/>
      <c r="J27" s="44"/>
      <c r="K27" s="112"/>
      <c r="L27" s="112"/>
      <c r="M27" s="139"/>
    </row>
    <row r="28" spans="1:14" ht="26.25" customHeight="1" x14ac:dyDescent="0.2">
      <c r="A28" s="25">
        <v>14</v>
      </c>
      <c r="B28" s="26">
        <v>583310001500</v>
      </c>
      <c r="C28" s="107" t="s">
        <v>19</v>
      </c>
      <c r="D28" s="107"/>
      <c r="E28" s="107"/>
      <c r="F28" s="24" t="s">
        <v>18</v>
      </c>
      <c r="G28" s="43">
        <v>25.8</v>
      </c>
      <c r="H28" s="112"/>
      <c r="I28" s="112"/>
      <c r="J28" s="44"/>
      <c r="K28" s="112"/>
      <c r="L28" s="112"/>
      <c r="M28" s="139"/>
    </row>
    <row r="29" spans="1:14" ht="26.25" customHeight="1" x14ac:dyDescent="0.2">
      <c r="A29" s="32">
        <v>15</v>
      </c>
      <c r="B29" s="33">
        <v>2899715161</v>
      </c>
      <c r="C29" s="103" t="s">
        <v>20</v>
      </c>
      <c r="D29" s="103"/>
      <c r="E29" s="103"/>
      <c r="F29" s="15" t="s">
        <v>14</v>
      </c>
      <c r="G29" s="44">
        <v>73.56</v>
      </c>
      <c r="H29" s="110"/>
      <c r="I29" s="110"/>
      <c r="J29" s="44"/>
      <c r="K29" s="110"/>
      <c r="L29" s="110"/>
      <c r="M29" s="139"/>
    </row>
    <row r="30" spans="1:14" ht="12.75" customHeight="1" x14ac:dyDescent="0.2">
      <c r="A30" s="32">
        <v>16</v>
      </c>
      <c r="B30" s="33">
        <v>289971601</v>
      </c>
      <c r="C30" s="103" t="s">
        <v>21</v>
      </c>
      <c r="D30" s="103"/>
      <c r="E30" s="103"/>
      <c r="F30" s="15" t="s">
        <v>14</v>
      </c>
      <c r="G30" s="44">
        <v>61.3</v>
      </c>
      <c r="H30" s="110"/>
      <c r="I30" s="110"/>
      <c r="J30" s="44"/>
      <c r="K30" s="107"/>
      <c r="L30" s="107"/>
      <c r="M30" s="139"/>
    </row>
    <row r="31" spans="1:14" ht="12.75" customHeight="1" x14ac:dyDescent="0.2">
      <c r="A31" s="25">
        <v>17</v>
      </c>
      <c r="B31" s="26">
        <v>583310003600</v>
      </c>
      <c r="C31" s="111" t="s">
        <v>22</v>
      </c>
      <c r="D31" s="111"/>
      <c r="E31" s="111"/>
      <c r="F31" s="24" t="s">
        <v>18</v>
      </c>
      <c r="G31" s="43">
        <v>3.1389999999999998</v>
      </c>
      <c r="H31" s="112"/>
      <c r="I31" s="112"/>
      <c r="J31" s="44"/>
      <c r="K31" s="112"/>
      <c r="L31" s="112"/>
      <c r="M31" s="139"/>
    </row>
    <row r="32" spans="1:14" ht="12.75" customHeight="1" x14ac:dyDescent="0.2">
      <c r="B32" s="34"/>
      <c r="C32" s="19"/>
      <c r="D32" s="19"/>
      <c r="E32" s="19"/>
      <c r="F32" s="60"/>
      <c r="G32" s="35"/>
      <c r="H32" s="35"/>
      <c r="I32" s="35"/>
      <c r="J32" s="35"/>
      <c r="K32" s="35"/>
      <c r="L32" s="35"/>
    </row>
    <row r="33" spans="1:14" ht="12.75" customHeight="1" x14ac:dyDescent="0.2">
      <c r="A33" s="10"/>
      <c r="B33" s="8">
        <v>3</v>
      </c>
      <c r="C33" s="115" t="s">
        <v>73</v>
      </c>
      <c r="D33" s="101"/>
      <c r="E33" s="101"/>
      <c r="J33" s="42">
        <f>SUM(J34:J38)</f>
        <v>0</v>
      </c>
      <c r="K33" s="116">
        <f>SUM(K34:L38)</f>
        <v>0</v>
      </c>
      <c r="L33" s="116"/>
    </row>
    <row r="34" spans="1:14" ht="12.75" customHeight="1" x14ac:dyDescent="0.2">
      <c r="A34" s="25">
        <v>18</v>
      </c>
      <c r="B34" s="26">
        <v>311321513</v>
      </c>
      <c r="C34" s="117" t="s">
        <v>74</v>
      </c>
      <c r="D34" s="117"/>
      <c r="E34" s="117"/>
      <c r="F34" s="36" t="s">
        <v>76</v>
      </c>
      <c r="G34" s="43">
        <v>1.05</v>
      </c>
      <c r="H34" s="118"/>
      <c r="I34" s="119"/>
      <c r="J34" s="44"/>
      <c r="K34" s="112"/>
      <c r="L34" s="112"/>
      <c r="M34" s="139"/>
    </row>
    <row r="35" spans="1:14" ht="12.75" customHeight="1" x14ac:dyDescent="0.2">
      <c r="A35" s="25">
        <v>19</v>
      </c>
      <c r="B35" s="26">
        <v>311361831</v>
      </c>
      <c r="C35" s="117" t="s">
        <v>75</v>
      </c>
      <c r="D35" s="117"/>
      <c r="E35" s="117"/>
      <c r="F35" s="24" t="s">
        <v>18</v>
      </c>
      <c r="G35" s="43">
        <v>0.123</v>
      </c>
      <c r="H35" s="118"/>
      <c r="I35" s="119"/>
      <c r="J35" s="44"/>
      <c r="K35" s="112"/>
      <c r="L35" s="112"/>
      <c r="M35" s="139"/>
    </row>
    <row r="36" spans="1:14" ht="12.75" customHeight="1" x14ac:dyDescent="0.2">
      <c r="A36" s="25">
        <v>20</v>
      </c>
      <c r="B36" s="26">
        <v>327351211</v>
      </c>
      <c r="C36" s="117" t="s">
        <v>77</v>
      </c>
      <c r="D36" s="117"/>
      <c r="E36" s="117"/>
      <c r="F36" s="24" t="s">
        <v>18</v>
      </c>
      <c r="G36" s="43">
        <v>0.123</v>
      </c>
      <c r="H36" s="118"/>
      <c r="I36" s="119"/>
      <c r="J36" s="44"/>
      <c r="K36" s="112"/>
      <c r="L36" s="112"/>
      <c r="M36" s="139"/>
    </row>
    <row r="37" spans="1:14" ht="12.75" customHeight="1" x14ac:dyDescent="0.2">
      <c r="A37" s="25">
        <v>21</v>
      </c>
      <c r="B37" s="26">
        <v>583310003600</v>
      </c>
      <c r="C37" s="117" t="s">
        <v>78</v>
      </c>
      <c r="D37" s="117"/>
      <c r="E37" s="117"/>
      <c r="F37" s="36" t="s">
        <v>79</v>
      </c>
      <c r="G37" s="43">
        <v>21</v>
      </c>
      <c r="H37" s="118"/>
      <c r="I37" s="119"/>
      <c r="J37" s="44"/>
      <c r="K37" s="112"/>
      <c r="L37" s="112"/>
      <c r="M37" s="139"/>
    </row>
    <row r="38" spans="1:14" ht="12.75" customHeight="1" x14ac:dyDescent="0.2">
      <c r="A38" s="25">
        <v>22</v>
      </c>
      <c r="B38" s="26">
        <v>583310003600</v>
      </c>
      <c r="C38" s="117" t="s">
        <v>80</v>
      </c>
      <c r="D38" s="117"/>
      <c r="E38" s="117"/>
      <c r="F38" s="36" t="s">
        <v>79</v>
      </c>
      <c r="G38" s="43">
        <v>21</v>
      </c>
      <c r="H38" s="118"/>
      <c r="I38" s="119"/>
      <c r="J38" s="44"/>
      <c r="K38" s="112"/>
      <c r="L38" s="112"/>
      <c r="M38" s="139"/>
    </row>
    <row r="39" spans="1:14" ht="12.75" customHeight="1" x14ac:dyDescent="0.2"/>
    <row r="40" spans="1:14" ht="13.5" customHeight="1" x14ac:dyDescent="0.2">
      <c r="A40" s="10"/>
      <c r="B40" s="8">
        <v>4</v>
      </c>
      <c r="C40" s="115" t="s">
        <v>44</v>
      </c>
      <c r="D40" s="101"/>
      <c r="E40" s="101"/>
      <c r="J40" s="42">
        <f>SUM(J41:J46)</f>
        <v>0</v>
      </c>
      <c r="K40" s="102">
        <f t="shared" ref="K40" si="1">SUM(K41:K46)</f>
        <v>0</v>
      </c>
      <c r="L40" s="102"/>
      <c r="N40" s="17"/>
    </row>
    <row r="41" spans="1:14" ht="22.5" customHeight="1" x14ac:dyDescent="0.2">
      <c r="A41" s="32">
        <v>23</v>
      </c>
      <c r="B41" s="33">
        <v>463212100</v>
      </c>
      <c r="C41" s="103" t="s">
        <v>23</v>
      </c>
      <c r="D41" s="103"/>
      <c r="E41" s="103"/>
      <c r="F41" s="15" t="s">
        <v>8</v>
      </c>
      <c r="G41" s="44">
        <v>10</v>
      </c>
      <c r="H41" s="104"/>
      <c r="I41" s="105"/>
      <c r="J41" s="44"/>
      <c r="K41" s="104"/>
      <c r="L41" s="105"/>
      <c r="M41" s="139"/>
    </row>
    <row r="42" spans="1:14" ht="21" customHeight="1" x14ac:dyDescent="0.2">
      <c r="A42" s="32">
        <v>24</v>
      </c>
      <c r="B42" s="33">
        <v>463212200</v>
      </c>
      <c r="C42" s="103" t="s">
        <v>24</v>
      </c>
      <c r="D42" s="103"/>
      <c r="E42" s="103"/>
      <c r="F42" s="15" t="s">
        <v>8</v>
      </c>
      <c r="G42" s="44">
        <v>70.349999999999994</v>
      </c>
      <c r="H42" s="110"/>
      <c r="I42" s="110"/>
      <c r="J42" s="44"/>
      <c r="K42" s="110"/>
      <c r="L42" s="110"/>
      <c r="M42" s="139"/>
    </row>
    <row r="43" spans="1:14" ht="12.75" customHeight="1" x14ac:dyDescent="0.2">
      <c r="A43" s="32">
        <v>25</v>
      </c>
      <c r="B43" s="33">
        <v>463212191</v>
      </c>
      <c r="C43" s="103" t="s">
        <v>25</v>
      </c>
      <c r="D43" s="103"/>
      <c r="E43" s="103"/>
      <c r="F43" s="15" t="s">
        <v>14</v>
      </c>
      <c r="G43" s="44">
        <v>332</v>
      </c>
      <c r="H43" s="110"/>
      <c r="I43" s="110"/>
      <c r="J43" s="44"/>
      <c r="K43" s="107"/>
      <c r="L43" s="107"/>
      <c r="M43" s="139"/>
    </row>
    <row r="44" spans="1:14" ht="12.75" customHeight="1" x14ac:dyDescent="0.2">
      <c r="A44" s="25">
        <v>26</v>
      </c>
      <c r="B44" s="26">
        <v>103640000200</v>
      </c>
      <c r="C44" s="111" t="s">
        <v>26</v>
      </c>
      <c r="D44" s="111"/>
      <c r="E44" s="111"/>
      <c r="F44" s="24" t="s">
        <v>18</v>
      </c>
      <c r="G44" s="43">
        <v>5.3550000000000004</v>
      </c>
      <c r="H44" s="112"/>
      <c r="I44" s="112"/>
      <c r="J44" s="44"/>
      <c r="K44" s="112"/>
      <c r="L44" s="112"/>
      <c r="M44" s="139"/>
    </row>
    <row r="45" spans="1:14" ht="12.75" customHeight="1" x14ac:dyDescent="0.2">
      <c r="A45" s="32">
        <v>27</v>
      </c>
      <c r="B45" s="33">
        <v>9163111111</v>
      </c>
      <c r="C45" s="103" t="s">
        <v>27</v>
      </c>
      <c r="D45" s="103"/>
      <c r="E45" s="103"/>
      <c r="F45" s="15" t="s">
        <v>6</v>
      </c>
      <c r="G45" s="44">
        <v>368</v>
      </c>
      <c r="H45" s="110"/>
      <c r="I45" s="110"/>
      <c r="J45" s="44"/>
      <c r="K45" s="107"/>
      <c r="L45" s="107"/>
      <c r="M45" s="139"/>
    </row>
    <row r="46" spans="1:14" ht="12.95" customHeight="1" x14ac:dyDescent="0.2">
      <c r="A46" s="32">
        <v>28</v>
      </c>
      <c r="B46" s="32">
        <v>5838200013001</v>
      </c>
      <c r="C46" s="111" t="s">
        <v>28</v>
      </c>
      <c r="D46" s="111"/>
      <c r="E46" s="111"/>
      <c r="F46" s="15" t="s">
        <v>41</v>
      </c>
      <c r="G46" s="44">
        <v>613</v>
      </c>
      <c r="H46" s="110"/>
      <c r="I46" s="110"/>
      <c r="J46" s="44"/>
      <c r="K46" s="112"/>
      <c r="L46" s="112"/>
      <c r="M46" s="139"/>
    </row>
    <row r="47" spans="1:14" ht="12.95" customHeight="1" x14ac:dyDescent="0.2">
      <c r="A47" s="18"/>
      <c r="B47" s="18"/>
      <c r="C47" s="19"/>
      <c r="D47" s="19"/>
      <c r="E47" s="19"/>
      <c r="F47" s="37"/>
      <c r="G47" s="20"/>
      <c r="H47" s="89"/>
      <c r="I47" s="89"/>
      <c r="J47" s="21"/>
      <c r="K47" s="128"/>
      <c r="L47" s="128"/>
    </row>
    <row r="48" spans="1:14" ht="18.75" x14ac:dyDescent="0.2">
      <c r="A48" s="18"/>
      <c r="B48" s="8">
        <v>9</v>
      </c>
      <c r="C48" s="115" t="s">
        <v>56</v>
      </c>
      <c r="D48" s="101"/>
      <c r="E48" s="101"/>
      <c r="F48" s="37"/>
      <c r="G48" s="20"/>
      <c r="H48" s="89"/>
      <c r="I48" s="89"/>
      <c r="J48" s="42">
        <f>SUM(J49:J56)</f>
        <v>0</v>
      </c>
      <c r="K48" s="102">
        <f>SUM(K49:K56)</f>
        <v>0</v>
      </c>
      <c r="L48" s="102"/>
    </row>
    <row r="49" spans="1:14" ht="12.95" customHeight="1" x14ac:dyDescent="0.2">
      <c r="A49" s="32">
        <v>29</v>
      </c>
      <c r="B49" s="33">
        <v>953991412</v>
      </c>
      <c r="C49" s="109" t="s">
        <v>57</v>
      </c>
      <c r="D49" s="103"/>
      <c r="E49" s="103"/>
      <c r="F49" s="15" t="s">
        <v>30</v>
      </c>
      <c r="G49" s="61">
        <v>1567</v>
      </c>
      <c r="H49" s="127"/>
      <c r="I49" s="127"/>
      <c r="J49" s="44"/>
      <c r="K49" s="110"/>
      <c r="L49" s="110"/>
      <c r="M49" s="139"/>
    </row>
    <row r="50" spans="1:14" ht="12.95" customHeight="1" x14ac:dyDescent="0.2">
      <c r="A50" s="25">
        <v>30</v>
      </c>
      <c r="B50" s="26">
        <v>3119900069001</v>
      </c>
      <c r="C50" s="113" t="s">
        <v>72</v>
      </c>
      <c r="D50" s="111"/>
      <c r="E50" s="111"/>
      <c r="F50" s="15" t="s">
        <v>29</v>
      </c>
      <c r="G50" s="12">
        <v>1226</v>
      </c>
      <c r="H50" s="91"/>
      <c r="I50" s="91"/>
      <c r="J50" s="44"/>
      <c r="K50" s="112"/>
      <c r="L50" s="112"/>
      <c r="M50" s="139"/>
    </row>
    <row r="51" spans="1:14" ht="25.5" customHeight="1" x14ac:dyDescent="0.2">
      <c r="A51" s="25">
        <v>31</v>
      </c>
      <c r="B51" s="26">
        <v>962042321</v>
      </c>
      <c r="C51" s="113" t="s">
        <v>81</v>
      </c>
      <c r="D51" s="111"/>
      <c r="E51" s="111"/>
      <c r="F51" s="36" t="s">
        <v>76</v>
      </c>
      <c r="G51" s="12">
        <v>2.4220000000000002</v>
      </c>
      <c r="H51" s="91"/>
      <c r="I51" s="91"/>
      <c r="J51" s="44"/>
      <c r="K51" s="112"/>
      <c r="L51" s="112"/>
      <c r="M51" s="139"/>
    </row>
    <row r="52" spans="1:14" ht="24.75" customHeight="1" x14ac:dyDescent="0.2">
      <c r="A52" s="32">
        <v>32</v>
      </c>
      <c r="B52" s="26">
        <v>971045803</v>
      </c>
      <c r="C52" s="129" t="s">
        <v>58</v>
      </c>
      <c r="D52" s="111"/>
      <c r="E52" s="111"/>
      <c r="F52" s="27" t="s">
        <v>59</v>
      </c>
      <c r="G52" s="12">
        <v>24480</v>
      </c>
      <c r="H52" s="91"/>
      <c r="I52" s="91"/>
      <c r="J52" s="44"/>
      <c r="K52" s="91"/>
      <c r="L52" s="91"/>
      <c r="M52" s="139"/>
    </row>
    <row r="53" spans="1:14" ht="24" customHeight="1" x14ac:dyDescent="0.2">
      <c r="A53" s="32">
        <v>33</v>
      </c>
      <c r="B53" s="33">
        <v>990006400</v>
      </c>
      <c r="C53" s="120" t="s">
        <v>60</v>
      </c>
      <c r="D53" s="124"/>
      <c r="E53" s="125"/>
      <c r="F53" s="28" t="s">
        <v>61</v>
      </c>
      <c r="G53" s="59">
        <v>134</v>
      </c>
      <c r="H53" s="133"/>
      <c r="I53" s="134"/>
      <c r="J53" s="44"/>
      <c r="K53" s="104"/>
      <c r="L53" s="105"/>
      <c r="M53" s="139"/>
    </row>
    <row r="54" spans="1:14" ht="15.95" customHeight="1" x14ac:dyDescent="0.2">
      <c r="A54" s="32">
        <v>34</v>
      </c>
      <c r="B54" s="33">
        <v>5895100052001</v>
      </c>
      <c r="C54" s="109" t="s">
        <v>82</v>
      </c>
      <c r="D54" s="103"/>
      <c r="E54" s="103"/>
      <c r="F54" s="28" t="s">
        <v>62</v>
      </c>
      <c r="G54" s="59">
        <v>455.4</v>
      </c>
      <c r="H54" s="127"/>
      <c r="I54" s="127"/>
      <c r="J54" s="44"/>
      <c r="K54" s="110"/>
      <c r="L54" s="110"/>
      <c r="M54" s="139"/>
    </row>
    <row r="55" spans="1:14" ht="27.75" customHeight="1" x14ac:dyDescent="0.2">
      <c r="A55" s="32">
        <v>35</v>
      </c>
      <c r="B55" s="33">
        <v>990006400</v>
      </c>
      <c r="C55" s="109" t="s">
        <v>83</v>
      </c>
      <c r="D55" s="103"/>
      <c r="E55" s="103"/>
      <c r="F55" s="28" t="s">
        <v>84</v>
      </c>
      <c r="G55" s="59">
        <v>6.4180000000000001</v>
      </c>
      <c r="H55" s="127"/>
      <c r="I55" s="127"/>
      <c r="J55" s="44"/>
      <c r="K55" s="110"/>
      <c r="L55" s="110"/>
      <c r="M55" s="139"/>
    </row>
    <row r="56" spans="1:14" ht="27" customHeight="1" x14ac:dyDescent="0.2">
      <c r="A56" s="32">
        <v>35</v>
      </c>
      <c r="B56" s="33">
        <v>979082121</v>
      </c>
      <c r="C56" s="109" t="s">
        <v>85</v>
      </c>
      <c r="D56" s="103"/>
      <c r="E56" s="103"/>
      <c r="F56" s="28" t="s">
        <v>84</v>
      </c>
      <c r="G56" s="59">
        <v>51.345999999999997</v>
      </c>
      <c r="H56" s="127"/>
      <c r="I56" s="127"/>
      <c r="J56" s="44"/>
      <c r="K56" s="110"/>
      <c r="L56" s="110"/>
      <c r="M56" s="139"/>
    </row>
    <row r="57" spans="1:14" ht="21" customHeight="1" x14ac:dyDescent="0.2">
      <c r="A57" s="18"/>
      <c r="B57" s="135"/>
      <c r="C57" s="135"/>
      <c r="D57" s="135"/>
      <c r="E57" s="135"/>
      <c r="F57" s="135"/>
      <c r="G57" s="135"/>
      <c r="H57" s="135"/>
      <c r="I57" s="135"/>
      <c r="J57" s="135"/>
      <c r="K57" s="135"/>
      <c r="L57" s="136"/>
    </row>
    <row r="58" spans="1:14" ht="15" customHeight="1" x14ac:dyDescent="0.2">
      <c r="A58" s="62"/>
      <c r="B58" s="41">
        <v>99</v>
      </c>
      <c r="C58" s="115" t="s">
        <v>43</v>
      </c>
      <c r="D58" s="115"/>
      <c r="E58" s="115"/>
      <c r="F58" s="37"/>
      <c r="G58" s="63"/>
      <c r="H58" s="89"/>
      <c r="I58" s="89"/>
      <c r="J58" s="42">
        <f>J59</f>
        <v>0</v>
      </c>
      <c r="K58" s="89"/>
      <c r="L58" s="89"/>
      <c r="N58" s="17"/>
    </row>
    <row r="59" spans="1:14" ht="27.75" customHeight="1" x14ac:dyDescent="0.2">
      <c r="A59" s="33">
        <v>29</v>
      </c>
      <c r="B59" s="33">
        <v>998332011</v>
      </c>
      <c r="C59" s="103" t="s">
        <v>31</v>
      </c>
      <c r="D59" s="103"/>
      <c r="E59" s="103"/>
      <c r="F59" s="15" t="s">
        <v>12</v>
      </c>
      <c r="G59" s="59">
        <v>334.334</v>
      </c>
      <c r="H59" s="127"/>
      <c r="I59" s="127"/>
      <c r="J59" s="44"/>
      <c r="K59" s="106"/>
      <c r="L59" s="106"/>
      <c r="M59" s="139"/>
    </row>
    <row r="60" spans="1:14" ht="22.5" customHeight="1" x14ac:dyDescent="0.2">
      <c r="A60" s="64"/>
      <c r="B60" s="65"/>
      <c r="C60" s="90"/>
      <c r="D60" s="90"/>
      <c r="E60" s="90"/>
      <c r="F60" s="37"/>
      <c r="G60" s="63"/>
      <c r="H60" s="89"/>
      <c r="I60" s="89"/>
      <c r="J60" s="20"/>
      <c r="K60" s="88"/>
      <c r="L60" s="88"/>
    </row>
    <row r="61" spans="1:14" ht="13.5" customHeight="1" x14ac:dyDescent="0.2">
      <c r="A61" s="98"/>
      <c r="B61" s="40" t="s">
        <v>32</v>
      </c>
      <c r="C61" s="99" t="s">
        <v>33</v>
      </c>
      <c r="D61" s="99"/>
      <c r="F61" s="39"/>
      <c r="G61" s="39"/>
      <c r="H61" s="39"/>
      <c r="J61" s="74">
        <v>0</v>
      </c>
      <c r="K61" s="130">
        <v>0</v>
      </c>
      <c r="L61" s="130"/>
    </row>
    <row r="62" spans="1:14" ht="12.95" customHeight="1" x14ac:dyDescent="0.2">
      <c r="A62" s="126"/>
      <c r="B62" s="6" t="s">
        <v>34</v>
      </c>
      <c r="C62" s="87" t="s">
        <v>35</v>
      </c>
      <c r="D62" s="87"/>
      <c r="E62" s="87"/>
      <c r="F62" s="45"/>
      <c r="G62" s="45"/>
      <c r="H62" s="39"/>
      <c r="J62" s="2">
        <v>0</v>
      </c>
      <c r="K62" s="131">
        <v>0</v>
      </c>
      <c r="L62" s="131"/>
    </row>
    <row r="63" spans="1:14" ht="12.95" customHeight="1" x14ac:dyDescent="0.2">
      <c r="A63" s="5">
        <v>30</v>
      </c>
      <c r="B63" s="13">
        <v>230210030</v>
      </c>
      <c r="C63" s="103" t="s">
        <v>36</v>
      </c>
      <c r="D63" s="103"/>
      <c r="E63" s="103"/>
      <c r="F63" s="11" t="s">
        <v>14</v>
      </c>
      <c r="G63" s="3">
        <v>800</v>
      </c>
      <c r="H63" s="127"/>
      <c r="I63" s="127"/>
      <c r="J63" s="14"/>
      <c r="K63" s="93"/>
      <c r="L63" s="140"/>
      <c r="M63" s="139"/>
    </row>
    <row r="64" spans="1:14" ht="12.95" customHeight="1" x14ac:dyDescent="0.2">
      <c r="A64" s="4">
        <v>31</v>
      </c>
      <c r="B64" s="46">
        <v>581530001600</v>
      </c>
      <c r="C64" s="137" t="s">
        <v>37</v>
      </c>
      <c r="D64" s="137"/>
      <c r="E64" s="137"/>
      <c r="F64" s="47" t="s">
        <v>29</v>
      </c>
      <c r="G64" s="49">
        <v>60</v>
      </c>
      <c r="H64" s="132"/>
      <c r="I64" s="132"/>
      <c r="J64" s="48"/>
      <c r="K64" s="92"/>
      <c r="L64" s="141"/>
      <c r="M64" s="139"/>
    </row>
    <row r="65" spans="1:13" ht="12.95" customHeight="1" x14ac:dyDescent="0.2">
      <c r="A65" s="18"/>
      <c r="B65" s="76"/>
      <c r="C65" s="76"/>
      <c r="D65" s="76"/>
      <c r="E65" s="76"/>
      <c r="F65" s="76"/>
      <c r="G65" s="76"/>
      <c r="H65" s="76"/>
      <c r="I65" s="76"/>
      <c r="J65" s="76"/>
      <c r="K65" s="76"/>
      <c r="L65" s="77"/>
    </row>
    <row r="66" spans="1:13" ht="12.95" customHeight="1" x14ac:dyDescent="0.2">
      <c r="A66" s="16"/>
      <c r="B66" s="6" t="s">
        <v>65</v>
      </c>
      <c r="C66" s="87" t="s">
        <v>66</v>
      </c>
      <c r="D66" s="87"/>
      <c r="E66" s="87"/>
      <c r="J66" s="42">
        <v>0</v>
      </c>
      <c r="K66" s="80"/>
      <c r="L66" s="80"/>
    </row>
    <row r="67" spans="1:13" ht="23.25" customHeight="1" x14ac:dyDescent="0.2">
      <c r="A67" s="66">
        <v>32</v>
      </c>
      <c r="B67" s="67" t="s">
        <v>38</v>
      </c>
      <c r="C67" s="81" t="s">
        <v>39</v>
      </c>
      <c r="D67" s="82"/>
      <c r="E67" s="83"/>
      <c r="F67" s="68" t="s">
        <v>4</v>
      </c>
      <c r="G67" s="69">
        <v>32</v>
      </c>
      <c r="H67" s="84"/>
      <c r="I67" s="85"/>
      <c r="J67" s="70"/>
      <c r="K67" s="86"/>
      <c r="L67" s="142"/>
      <c r="M67" s="139"/>
    </row>
    <row r="68" spans="1:13" ht="24" customHeight="1" x14ac:dyDescent="0.2">
      <c r="A68" s="66">
        <v>33</v>
      </c>
      <c r="B68" s="71" t="s">
        <v>64</v>
      </c>
      <c r="C68" s="120" t="s">
        <v>63</v>
      </c>
      <c r="D68" s="82"/>
      <c r="E68" s="83"/>
      <c r="F68" s="68" t="s">
        <v>4</v>
      </c>
      <c r="G68" s="69">
        <v>100</v>
      </c>
      <c r="H68" s="84"/>
      <c r="I68" s="85"/>
      <c r="J68" s="72"/>
      <c r="K68" s="122"/>
      <c r="L68" s="143"/>
      <c r="M68" s="139"/>
    </row>
    <row r="69" spans="1:13" ht="26.1" customHeight="1" x14ac:dyDescent="0.2">
      <c r="A69" s="123" t="s">
        <v>42</v>
      </c>
      <c r="B69" s="123"/>
      <c r="C69" s="123"/>
      <c r="D69" s="123"/>
      <c r="J69" s="73">
        <f>J66+J62+J58+J48+J40+J33+J21+J13</f>
        <v>0</v>
      </c>
      <c r="K69" s="121">
        <f>K66+K62+K58+K48+K40+K33+K21+K13</f>
        <v>0</v>
      </c>
      <c r="L69" s="121"/>
    </row>
    <row r="70" spans="1:13" ht="12.95" customHeight="1" x14ac:dyDescent="0.2"/>
  </sheetData>
  <mergeCells count="166">
    <mergeCell ref="H45:I45"/>
    <mergeCell ref="K45:L45"/>
    <mergeCell ref="C43:E43"/>
    <mergeCell ref="H43:I43"/>
    <mergeCell ref="K43:L43"/>
    <mergeCell ref="C44:E44"/>
    <mergeCell ref="H44:I44"/>
    <mergeCell ref="K44:L44"/>
    <mergeCell ref="C50:E50"/>
    <mergeCell ref="H50:I50"/>
    <mergeCell ref="K50:L50"/>
    <mergeCell ref="K42:L42"/>
    <mergeCell ref="C30:E30"/>
    <mergeCell ref="H30:I30"/>
    <mergeCell ref="K30:L30"/>
    <mergeCell ref="C31:E31"/>
    <mergeCell ref="C56:E56"/>
    <mergeCell ref="H56:I56"/>
    <mergeCell ref="K56:L56"/>
    <mergeCell ref="H38:I38"/>
    <mergeCell ref="K38:L38"/>
    <mergeCell ref="C36:E36"/>
    <mergeCell ref="H36:I36"/>
    <mergeCell ref="K36:L36"/>
    <mergeCell ref="C37:E37"/>
    <mergeCell ref="H37:I37"/>
    <mergeCell ref="C41:E41"/>
    <mergeCell ref="H41:I41"/>
    <mergeCell ref="K41:L41"/>
    <mergeCell ref="C42:E42"/>
    <mergeCell ref="H42:I42"/>
    <mergeCell ref="C55:E55"/>
    <mergeCell ref="H55:I55"/>
    <mergeCell ref="K55:L55"/>
    <mergeCell ref="C45:E45"/>
    <mergeCell ref="K61:L61"/>
    <mergeCell ref="K62:L62"/>
    <mergeCell ref="H63:I63"/>
    <mergeCell ref="H64:I64"/>
    <mergeCell ref="K51:L51"/>
    <mergeCell ref="K53:L53"/>
    <mergeCell ref="K59:L59"/>
    <mergeCell ref="H51:I51"/>
    <mergeCell ref="H53:I53"/>
    <mergeCell ref="H59:I59"/>
    <mergeCell ref="B57:L57"/>
    <mergeCell ref="H58:I58"/>
    <mergeCell ref="K58:L58"/>
    <mergeCell ref="C63:E63"/>
    <mergeCell ref="C64:E64"/>
    <mergeCell ref="C54:E54"/>
    <mergeCell ref="H54:I54"/>
    <mergeCell ref="K54:L54"/>
    <mergeCell ref="C68:E68"/>
    <mergeCell ref="K69:L69"/>
    <mergeCell ref="C62:E62"/>
    <mergeCell ref="K68:L68"/>
    <mergeCell ref="A69:D69"/>
    <mergeCell ref="H68:I68"/>
    <mergeCell ref="C46:E46"/>
    <mergeCell ref="K46:L46"/>
    <mergeCell ref="C49:E49"/>
    <mergeCell ref="C51:E51"/>
    <mergeCell ref="C53:E53"/>
    <mergeCell ref="C59:E59"/>
    <mergeCell ref="K49:L49"/>
    <mergeCell ref="A61:A62"/>
    <mergeCell ref="C61:D61"/>
    <mergeCell ref="C58:E58"/>
    <mergeCell ref="H46:I46"/>
    <mergeCell ref="H49:I49"/>
    <mergeCell ref="K48:L48"/>
    <mergeCell ref="C48:E48"/>
    <mergeCell ref="H48:I48"/>
    <mergeCell ref="H47:I47"/>
    <mergeCell ref="K47:L47"/>
    <mergeCell ref="C52:E52"/>
    <mergeCell ref="H31:I31"/>
    <mergeCell ref="K31:L31"/>
    <mergeCell ref="C28:E28"/>
    <mergeCell ref="H28:I28"/>
    <mergeCell ref="K28:L28"/>
    <mergeCell ref="C29:E29"/>
    <mergeCell ref="H29:I29"/>
    <mergeCell ref="K29:L29"/>
    <mergeCell ref="K40:L40"/>
    <mergeCell ref="C40:E40"/>
    <mergeCell ref="C33:E33"/>
    <mergeCell ref="K33:L33"/>
    <mergeCell ref="C34:E34"/>
    <mergeCell ref="H34:I34"/>
    <mergeCell ref="K34:L34"/>
    <mergeCell ref="C35:E35"/>
    <mergeCell ref="H35:I35"/>
    <mergeCell ref="K35:L35"/>
    <mergeCell ref="C38:E38"/>
    <mergeCell ref="K37:L37"/>
    <mergeCell ref="C27:E27"/>
    <mergeCell ref="H27:I27"/>
    <mergeCell ref="K27:L27"/>
    <mergeCell ref="C23:E23"/>
    <mergeCell ref="H23:I23"/>
    <mergeCell ref="K23:L23"/>
    <mergeCell ref="C24:E24"/>
    <mergeCell ref="H24:I24"/>
    <mergeCell ref="K24:L24"/>
    <mergeCell ref="C25:E25"/>
    <mergeCell ref="H25:I25"/>
    <mergeCell ref="K25:L25"/>
    <mergeCell ref="C26:E26"/>
    <mergeCell ref="H26:I26"/>
    <mergeCell ref="K26:L26"/>
    <mergeCell ref="C20:E20"/>
    <mergeCell ref="H20:I20"/>
    <mergeCell ref="K20:L20"/>
    <mergeCell ref="C22:E22"/>
    <mergeCell ref="H22:I22"/>
    <mergeCell ref="K22:L22"/>
    <mergeCell ref="C18:E18"/>
    <mergeCell ref="H18:I18"/>
    <mergeCell ref="K18:L18"/>
    <mergeCell ref="C19:E19"/>
    <mergeCell ref="H19:I19"/>
    <mergeCell ref="K19:L19"/>
    <mergeCell ref="C21:E21"/>
    <mergeCell ref="K21:L21"/>
    <mergeCell ref="H21:I21"/>
    <mergeCell ref="K13:L13"/>
    <mergeCell ref="K11:L11"/>
    <mergeCell ref="H11:I11"/>
    <mergeCell ref="C16:E16"/>
    <mergeCell ref="H16:I16"/>
    <mergeCell ref="K16:L16"/>
    <mergeCell ref="C17:E17"/>
    <mergeCell ref="H17:I17"/>
    <mergeCell ref="K17:L17"/>
    <mergeCell ref="C14:E14"/>
    <mergeCell ref="H14:I14"/>
    <mergeCell ref="K14:L14"/>
    <mergeCell ref="C15:E15"/>
    <mergeCell ref="H15:I15"/>
    <mergeCell ref="K15:L15"/>
    <mergeCell ref="A1:L1"/>
    <mergeCell ref="B65:L65"/>
    <mergeCell ref="C7:K7"/>
    <mergeCell ref="K66:L66"/>
    <mergeCell ref="C67:E67"/>
    <mergeCell ref="H67:I67"/>
    <mergeCell ref="K67:L67"/>
    <mergeCell ref="C66:E66"/>
    <mergeCell ref="K60:L60"/>
    <mergeCell ref="H60:I60"/>
    <mergeCell ref="C60:E60"/>
    <mergeCell ref="H52:I52"/>
    <mergeCell ref="K52:L52"/>
    <mergeCell ref="K64:L64"/>
    <mergeCell ref="K63:L63"/>
    <mergeCell ref="C10:E10"/>
    <mergeCell ref="H10:I10"/>
    <mergeCell ref="K10:L10"/>
    <mergeCell ref="A12:A13"/>
    <mergeCell ref="C12:E12"/>
    <mergeCell ref="H12:I12"/>
    <mergeCell ref="K12:L12"/>
    <mergeCell ref="C13:E13"/>
    <mergeCell ref="H13:I13"/>
  </mergeCells>
  <pageMargins left="0.7" right="0.7" top="0.75" bottom="0.75" header="0.3" footer="0.3"/>
  <pageSetup paperSize="9" scale="7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VV</vt:lpstr>
      <vt:lpstr>VV!Oblasť_tlače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3. Rozpočet - štandard na výšku  1</dc:title>
  <dc:creator>halaj_p</dc:creator>
  <cp:lastModifiedBy>Ing. Monika Heregová</cp:lastModifiedBy>
  <cp:lastPrinted>2019-12-17T16:13:06Z</cp:lastPrinted>
  <dcterms:created xsi:type="dcterms:W3CDTF">2019-11-21T21:49:28Z</dcterms:created>
  <dcterms:modified xsi:type="dcterms:W3CDTF">2021-05-10T09:56:17Z</dcterms:modified>
</cp:coreProperties>
</file>